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110" windowWidth="19130" windowHeight="7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Sheet1!$A$1:$O$16</definedName>
    <definedName name="_xlnm.Print_Area" localSheetId="0">Sheet1!$A$1:$AF$172</definedName>
  </definedNames>
  <calcPr calcId="125725"/>
</workbook>
</file>

<file path=xl/calcChain.xml><?xml version="1.0" encoding="utf-8"?>
<calcChain xmlns="http://schemas.openxmlformats.org/spreadsheetml/2006/main">
  <c r="Y138" i="1"/>
  <c r="Y136"/>
  <c r="Y134"/>
  <c r="U138"/>
  <c r="U136"/>
  <c r="U134"/>
  <c r="Y128"/>
  <c r="Y129"/>
  <c r="Y127"/>
  <c r="Y126"/>
  <c r="Y125"/>
  <c r="Y124"/>
  <c r="U128"/>
  <c r="Z128" s="1"/>
  <c r="U129"/>
  <c r="Z129" s="1"/>
  <c r="U127"/>
  <c r="U126"/>
  <c r="Z126" s="1"/>
  <c r="U125"/>
  <c r="Z125" s="1"/>
  <c r="U124"/>
  <c r="Z124" s="1"/>
  <c r="Y114"/>
  <c r="Y115"/>
  <c r="Y116"/>
  <c r="Y117"/>
  <c r="Y118"/>
  <c r="Y119"/>
  <c r="Y113"/>
  <c r="Y111"/>
  <c r="Y112"/>
  <c r="Y110"/>
  <c r="Y109"/>
  <c r="U114"/>
  <c r="U115"/>
  <c r="U116"/>
  <c r="U117"/>
  <c r="U118"/>
  <c r="U119"/>
  <c r="U113"/>
  <c r="U111"/>
  <c r="U112"/>
  <c r="Z112" s="1"/>
  <c r="U110"/>
  <c r="U109"/>
  <c r="Z127"/>
  <c r="Z134"/>
  <c r="Y103"/>
  <c r="Y104"/>
  <c r="Y102"/>
  <c r="Y98"/>
  <c r="Y99"/>
  <c r="Y100"/>
  <c r="Y101"/>
  <c r="Y97"/>
  <c r="Y96"/>
  <c r="Y95"/>
  <c r="Y93"/>
  <c r="Y92"/>
  <c r="Y91"/>
  <c r="U103"/>
  <c r="U104"/>
  <c r="U102"/>
  <c r="U98"/>
  <c r="U99"/>
  <c r="U100"/>
  <c r="U101"/>
  <c r="U97"/>
  <c r="U96"/>
  <c r="U95"/>
  <c r="U94"/>
  <c r="U93"/>
  <c r="Z93" s="1"/>
  <c r="U92"/>
  <c r="Z92" s="1"/>
  <c r="U91"/>
  <c r="Z91" s="1"/>
  <c r="Y75"/>
  <c r="Y73"/>
  <c r="Y74"/>
  <c r="Y72"/>
  <c r="Y70"/>
  <c r="Y71"/>
  <c r="Y69"/>
  <c r="U75"/>
  <c r="U73"/>
  <c r="U74"/>
  <c r="U72"/>
  <c r="U70"/>
  <c r="U71"/>
  <c r="U69"/>
  <c r="Z75"/>
  <c r="Y65"/>
  <c r="Y64"/>
  <c r="Y62"/>
  <c r="Y61"/>
  <c r="U65"/>
  <c r="Z65" s="1"/>
  <c r="U64"/>
  <c r="Z64" s="1"/>
  <c r="U62"/>
  <c r="Z62" s="1"/>
  <c r="U61"/>
  <c r="Z61" s="1"/>
  <c r="AC57"/>
  <c r="AC52"/>
  <c r="AC53"/>
  <c r="AC54"/>
  <c r="AC55"/>
  <c r="AC56"/>
  <c r="AC51"/>
  <c r="AC48"/>
  <c r="AC49"/>
  <c r="AC50"/>
  <c r="AC47"/>
  <c r="Y57"/>
  <c r="Y52"/>
  <c r="Y53"/>
  <c r="Y54"/>
  <c r="Y55"/>
  <c r="Y56"/>
  <c r="Y51"/>
  <c r="Y48"/>
  <c r="Y49"/>
  <c r="Y50"/>
  <c r="Y47"/>
  <c r="U57"/>
  <c r="U52"/>
  <c r="U53"/>
  <c r="U54"/>
  <c r="U55"/>
  <c r="U56"/>
  <c r="U51"/>
  <c r="U48"/>
  <c r="U49"/>
  <c r="U50"/>
  <c r="U47"/>
  <c r="AC43"/>
  <c r="AC41"/>
  <c r="AC42"/>
  <c r="AC40"/>
  <c r="AC38"/>
  <c r="AC37"/>
  <c r="Y43"/>
  <c r="Y41"/>
  <c r="Y42"/>
  <c r="Y40"/>
  <c r="Y38"/>
  <c r="Y37"/>
  <c r="U43"/>
  <c r="U41"/>
  <c r="U42"/>
  <c r="U40"/>
  <c r="U38"/>
  <c r="U37"/>
  <c r="U30"/>
  <c r="U31"/>
  <c r="U29"/>
  <c r="AC25"/>
  <c r="AC24"/>
  <c r="AC23"/>
  <c r="AC22"/>
  <c r="AC21"/>
  <c r="AC20"/>
  <c r="Y24"/>
  <c r="Y23"/>
  <c r="Y22"/>
  <c r="Y21"/>
  <c r="Y20"/>
  <c r="Y19"/>
  <c r="U25"/>
  <c r="U24"/>
  <c r="U23"/>
  <c r="U22"/>
  <c r="U21"/>
  <c r="U20"/>
  <c r="AC12"/>
  <c r="AC11"/>
  <c r="AC10"/>
  <c r="AC9"/>
  <c r="AC8"/>
  <c r="AC6"/>
  <c r="Y13"/>
  <c r="Y12"/>
  <c r="Y11"/>
  <c r="Y10"/>
  <c r="Y8"/>
  <c r="Y6"/>
  <c r="U13"/>
  <c r="U12"/>
  <c r="U11"/>
  <c r="U10"/>
  <c r="U8"/>
  <c r="U6"/>
  <c r="AD6" s="1"/>
  <c r="I171"/>
  <c r="I170"/>
  <c r="J170" s="1"/>
  <c r="I169"/>
  <c r="I168"/>
  <c r="I167"/>
  <c r="I166"/>
  <c r="I165"/>
  <c r="I164"/>
  <c r="E171"/>
  <c r="E169"/>
  <c r="J169" s="1"/>
  <c r="E168"/>
  <c r="E167"/>
  <c r="J167" s="1"/>
  <c r="E166"/>
  <c r="E165"/>
  <c r="J165" s="1"/>
  <c r="E164"/>
  <c r="I159"/>
  <c r="I158"/>
  <c r="I157"/>
  <c r="I156"/>
  <c r="I154"/>
  <c r="I153"/>
  <c r="I152"/>
  <c r="I150"/>
  <c r="E159"/>
  <c r="J159" s="1"/>
  <c r="E158"/>
  <c r="E157"/>
  <c r="J157" s="1"/>
  <c r="E156"/>
  <c r="E154"/>
  <c r="J154" s="1"/>
  <c r="E153"/>
  <c r="E152"/>
  <c r="J152" s="1"/>
  <c r="E150"/>
  <c r="I145"/>
  <c r="I144"/>
  <c r="I143"/>
  <c r="I142"/>
  <c r="I141"/>
  <c r="I140"/>
  <c r="I139"/>
  <c r="I138"/>
  <c r="I136"/>
  <c r="I135"/>
  <c r="I134"/>
  <c r="I146"/>
  <c r="J146" s="1"/>
  <c r="E145"/>
  <c r="J145" s="1"/>
  <c r="E144"/>
  <c r="E143"/>
  <c r="J143" s="1"/>
  <c r="E142"/>
  <c r="E141"/>
  <c r="J141" s="1"/>
  <c r="E140"/>
  <c r="E139"/>
  <c r="J139" s="1"/>
  <c r="E138"/>
  <c r="E136"/>
  <c r="J136" s="1"/>
  <c r="E135"/>
  <c r="E134"/>
  <c r="J134" s="1"/>
  <c r="I120"/>
  <c r="I119"/>
  <c r="I118"/>
  <c r="I117"/>
  <c r="I116"/>
  <c r="I115"/>
  <c r="I114"/>
  <c r="I113"/>
  <c r="I112"/>
  <c r="I111"/>
  <c r="I110"/>
  <c r="I109"/>
  <c r="J109" s="1"/>
  <c r="I108"/>
  <c r="E120"/>
  <c r="J120" s="1"/>
  <c r="E119"/>
  <c r="E118"/>
  <c r="J118" s="1"/>
  <c r="E117"/>
  <c r="E116"/>
  <c r="J116" s="1"/>
  <c r="E115"/>
  <c r="E114"/>
  <c r="J114" s="1"/>
  <c r="E113"/>
  <c r="E112"/>
  <c r="J112" s="1"/>
  <c r="E111"/>
  <c r="E110"/>
  <c r="J110" s="1"/>
  <c r="E109"/>
  <c r="E108"/>
  <c r="J108" s="1"/>
  <c r="I103"/>
  <c r="I102"/>
  <c r="I101"/>
  <c r="I100"/>
  <c r="I99"/>
  <c r="I98"/>
  <c r="I97"/>
  <c r="I96"/>
  <c r="I95"/>
  <c r="I94"/>
  <c r="I93"/>
  <c r="I92"/>
  <c r="E103"/>
  <c r="E102"/>
  <c r="E101"/>
  <c r="E100"/>
  <c r="J100" s="1"/>
  <c r="E99"/>
  <c r="E98"/>
  <c r="J98" s="1"/>
  <c r="E97"/>
  <c r="E95"/>
  <c r="E93"/>
  <c r="E96"/>
  <c r="J96" s="1"/>
  <c r="E94"/>
  <c r="E92"/>
  <c r="J92" s="1"/>
  <c r="J93"/>
  <c r="J95"/>
  <c r="J97"/>
  <c r="J99"/>
  <c r="J101"/>
  <c r="J103"/>
  <c r="J135"/>
  <c r="J138"/>
  <c r="J140"/>
  <c r="J142"/>
  <c r="J144"/>
  <c r="J150"/>
  <c r="J153"/>
  <c r="J155"/>
  <c r="J156"/>
  <c r="J158"/>
  <c r="J171"/>
  <c r="I87"/>
  <c r="I86"/>
  <c r="I85"/>
  <c r="I84"/>
  <c r="I83"/>
  <c r="I82"/>
  <c r="I81"/>
  <c r="I80"/>
  <c r="I79"/>
  <c r="I78"/>
  <c r="I77"/>
  <c r="E87"/>
  <c r="E86"/>
  <c r="E85"/>
  <c r="E84"/>
  <c r="E83"/>
  <c r="E82"/>
  <c r="E81"/>
  <c r="E80"/>
  <c r="E79"/>
  <c r="E78"/>
  <c r="E77"/>
  <c r="M73"/>
  <c r="M72"/>
  <c r="M71"/>
  <c r="M70"/>
  <c r="M69"/>
  <c r="M67"/>
  <c r="M66"/>
  <c r="M65"/>
  <c r="M62"/>
  <c r="I73"/>
  <c r="I72"/>
  <c r="I71"/>
  <c r="I70"/>
  <c r="I69"/>
  <c r="I67"/>
  <c r="I66"/>
  <c r="I65"/>
  <c r="I62"/>
  <c r="E73"/>
  <c r="E72"/>
  <c r="E71"/>
  <c r="N71" s="1"/>
  <c r="E70"/>
  <c r="E69"/>
  <c r="E67"/>
  <c r="E66"/>
  <c r="E65"/>
  <c r="E62"/>
  <c r="M58"/>
  <c r="M57"/>
  <c r="N57" s="1"/>
  <c r="M56"/>
  <c r="M55"/>
  <c r="M54"/>
  <c r="M53"/>
  <c r="M52"/>
  <c r="M51"/>
  <c r="M49"/>
  <c r="M48"/>
  <c r="I58"/>
  <c r="I57"/>
  <c r="I56"/>
  <c r="I55"/>
  <c r="I54"/>
  <c r="I53"/>
  <c r="I52"/>
  <c r="I51"/>
  <c r="I49"/>
  <c r="I48"/>
  <c r="E58"/>
  <c r="N58" s="1"/>
  <c r="E56"/>
  <c r="E55"/>
  <c r="E54"/>
  <c r="E53"/>
  <c r="E52"/>
  <c r="E51"/>
  <c r="E49"/>
  <c r="E48"/>
  <c r="M41"/>
  <c r="M40"/>
  <c r="M39"/>
  <c r="M38"/>
  <c r="M37"/>
  <c r="M36"/>
  <c r="M35"/>
  <c r="M34"/>
  <c r="M33"/>
  <c r="I41"/>
  <c r="I40"/>
  <c r="I39"/>
  <c r="I38"/>
  <c r="I37"/>
  <c r="I36"/>
  <c r="I35"/>
  <c r="I34"/>
  <c r="I33"/>
  <c r="E41"/>
  <c r="E40"/>
  <c r="E36"/>
  <c r="E35"/>
  <c r="E34"/>
  <c r="E33"/>
  <c r="M28"/>
  <c r="M27"/>
  <c r="M26"/>
  <c r="M25"/>
  <c r="M22"/>
  <c r="I28"/>
  <c r="I27"/>
  <c r="I26"/>
  <c r="I25"/>
  <c r="E28"/>
  <c r="E27"/>
  <c r="E26"/>
  <c r="E25"/>
  <c r="E24"/>
  <c r="M16"/>
  <c r="M15"/>
  <c r="M14"/>
  <c r="M13"/>
  <c r="M12"/>
  <c r="M11"/>
  <c r="M10"/>
  <c r="M9"/>
  <c r="M8"/>
  <c r="M7"/>
  <c r="M6"/>
  <c r="M5"/>
  <c r="I16"/>
  <c r="I15"/>
  <c r="I14"/>
  <c r="I13"/>
  <c r="I11"/>
  <c r="I12"/>
  <c r="I6"/>
  <c r="I5"/>
  <c r="E16"/>
  <c r="N16" s="1"/>
  <c r="E15"/>
  <c r="N15" s="1"/>
  <c r="E14"/>
  <c r="N14" s="1"/>
  <c r="E13"/>
  <c r="N13" s="1"/>
  <c r="E11"/>
  <c r="E6"/>
  <c r="E5"/>
  <c r="AC7"/>
  <c r="AC17"/>
  <c r="AC18"/>
  <c r="AC19"/>
  <c r="AC29"/>
  <c r="AC30"/>
  <c r="AC31"/>
  <c r="AC35"/>
  <c r="AC36"/>
  <c r="AC39"/>
  <c r="AC5"/>
  <c r="Y7"/>
  <c r="Y9"/>
  <c r="Y17"/>
  <c r="Y18"/>
  <c r="Y25"/>
  <c r="Y29"/>
  <c r="AD29" s="1"/>
  <c r="Y30"/>
  <c r="Y31"/>
  <c r="AD31" s="1"/>
  <c r="Y35"/>
  <c r="Y36"/>
  <c r="Y39"/>
  <c r="Y63"/>
  <c r="Y94"/>
  <c r="Y135"/>
  <c r="Y137"/>
  <c r="Y5"/>
  <c r="U7"/>
  <c r="AD8"/>
  <c r="U9"/>
  <c r="AD10"/>
  <c r="AD11"/>
  <c r="AD12"/>
  <c r="AD13"/>
  <c r="U17"/>
  <c r="AD17" s="1"/>
  <c r="U18"/>
  <c r="U19"/>
  <c r="AD19" s="1"/>
  <c r="AD20"/>
  <c r="AD21"/>
  <c r="AD22"/>
  <c r="AD23"/>
  <c r="AD24"/>
  <c r="AD25"/>
  <c r="AD30"/>
  <c r="U35"/>
  <c r="AD35" s="1"/>
  <c r="U36"/>
  <c r="AD37"/>
  <c r="AD38"/>
  <c r="U39"/>
  <c r="AD39" s="1"/>
  <c r="AD40"/>
  <c r="AD41"/>
  <c r="AD42"/>
  <c r="AD43"/>
  <c r="AD47"/>
  <c r="AD48"/>
  <c r="AD49"/>
  <c r="AD50"/>
  <c r="AD51"/>
  <c r="AD52"/>
  <c r="AD53"/>
  <c r="AD54"/>
  <c r="AD55"/>
  <c r="AD56"/>
  <c r="AD57"/>
  <c r="U63"/>
  <c r="U135"/>
  <c r="U137"/>
  <c r="Z137" s="1"/>
  <c r="U5"/>
  <c r="M21"/>
  <c r="M23"/>
  <c r="M24"/>
  <c r="M47"/>
  <c r="M50"/>
  <c r="M63"/>
  <c r="M64"/>
  <c r="M68"/>
  <c r="I7"/>
  <c r="I8"/>
  <c r="I9"/>
  <c r="I10"/>
  <c r="I21"/>
  <c r="I22"/>
  <c r="I23"/>
  <c r="I24"/>
  <c r="I47"/>
  <c r="I50"/>
  <c r="I63"/>
  <c r="I64"/>
  <c r="I68"/>
  <c r="I91"/>
  <c r="I137"/>
  <c r="I151"/>
  <c r="I163"/>
  <c r="E7"/>
  <c r="E8"/>
  <c r="E9"/>
  <c r="E10"/>
  <c r="E12"/>
  <c r="E21"/>
  <c r="N21" s="1"/>
  <c r="E22"/>
  <c r="E23"/>
  <c r="E47"/>
  <c r="E50"/>
  <c r="E63"/>
  <c r="E64"/>
  <c r="E68"/>
  <c r="E91"/>
  <c r="E137"/>
  <c r="E151"/>
  <c r="E163"/>
  <c r="J113" l="1"/>
  <c r="AD5"/>
  <c r="Z135"/>
  <c r="AD36"/>
  <c r="AD18"/>
  <c r="AE25" s="1"/>
  <c r="AD9"/>
  <c r="J164"/>
  <c r="J102"/>
  <c r="J166"/>
  <c r="N22"/>
  <c r="N41"/>
  <c r="N65"/>
  <c r="N28"/>
  <c r="N54"/>
  <c r="N56"/>
  <c r="N35"/>
  <c r="N37"/>
  <c r="N39"/>
  <c r="N51"/>
  <c r="N66"/>
  <c r="N73"/>
  <c r="N67"/>
  <c r="N70"/>
  <c r="J168"/>
  <c r="N12"/>
  <c r="J115"/>
  <c r="N72"/>
  <c r="J151"/>
  <c r="K152" s="1"/>
  <c r="J91"/>
  <c r="N64"/>
  <c r="N50"/>
  <c r="N23"/>
  <c r="N10"/>
  <c r="N8"/>
  <c r="Z63"/>
  <c r="AA63" s="1"/>
  <c r="AE43"/>
  <c r="AE30"/>
  <c r="N26"/>
  <c r="N40"/>
  <c r="J117"/>
  <c r="J119"/>
  <c r="N25"/>
  <c r="N27"/>
  <c r="N34"/>
  <c r="N38"/>
  <c r="N48"/>
  <c r="N53"/>
  <c r="N55"/>
  <c r="J77"/>
  <c r="J79"/>
  <c r="J81"/>
  <c r="Z69"/>
  <c r="Z72"/>
  <c r="Z73"/>
  <c r="Z95"/>
  <c r="Z97"/>
  <c r="Z100"/>
  <c r="Z98"/>
  <c r="Z104"/>
  <c r="Z109"/>
  <c r="Z118"/>
  <c r="Z116"/>
  <c r="Z114"/>
  <c r="Z110"/>
  <c r="Z111"/>
  <c r="Z138"/>
  <c r="Z136"/>
  <c r="N36"/>
  <c r="N49"/>
  <c r="N52"/>
  <c r="J83"/>
  <c r="J85"/>
  <c r="J87"/>
  <c r="AA126"/>
  <c r="AE51"/>
  <c r="AE49"/>
  <c r="AE47"/>
  <c r="AE38"/>
  <c r="AE36"/>
  <c r="AE31"/>
  <c r="AE29"/>
  <c r="AE20"/>
  <c r="AD7"/>
  <c r="AE7" s="1"/>
  <c r="N6"/>
  <c r="Z94"/>
  <c r="Z96"/>
  <c r="Z101"/>
  <c r="Z99"/>
  <c r="Z102"/>
  <c r="Z103"/>
  <c r="AA128"/>
  <c r="AE52"/>
  <c r="AE50"/>
  <c r="AE48"/>
  <c r="AE39"/>
  <c r="AE37"/>
  <c r="AE35"/>
  <c r="AE17"/>
  <c r="K150"/>
  <c r="AA127"/>
  <c r="AA125"/>
  <c r="AA124"/>
  <c r="AA129"/>
  <c r="N5"/>
  <c r="N11"/>
  <c r="Z71"/>
  <c r="J94"/>
  <c r="J111"/>
  <c r="Z70"/>
  <c r="Z74"/>
  <c r="Z113"/>
  <c r="Z119"/>
  <c r="Z117"/>
  <c r="Z115"/>
  <c r="N62"/>
  <c r="J78"/>
  <c r="J80"/>
  <c r="J82"/>
  <c r="J84"/>
  <c r="J86"/>
  <c r="J163"/>
  <c r="J137"/>
  <c r="K137" s="1"/>
  <c r="N68"/>
  <c r="N63"/>
  <c r="N47"/>
  <c r="N9"/>
  <c r="N7"/>
  <c r="N24"/>
  <c r="N69"/>
  <c r="N33"/>
  <c r="AE24" l="1"/>
  <c r="AA61"/>
  <c r="AE18"/>
  <c r="AE22"/>
  <c r="K157"/>
  <c r="K163"/>
  <c r="K153"/>
  <c r="K156"/>
  <c r="K151"/>
  <c r="AA134"/>
  <c r="AA65"/>
  <c r="AE6"/>
  <c r="AA93"/>
  <c r="AA135"/>
  <c r="O33"/>
  <c r="O24"/>
  <c r="K111"/>
  <c r="AA136"/>
  <c r="AE12"/>
  <c r="AA97"/>
  <c r="AA94"/>
  <c r="O47"/>
  <c r="K94"/>
  <c r="AA138"/>
  <c r="AA64"/>
  <c r="AA137"/>
  <c r="AA62"/>
  <c r="AA92"/>
  <c r="AA91"/>
  <c r="AE9"/>
  <c r="AE5"/>
  <c r="O71"/>
  <c r="K96"/>
  <c r="K165"/>
  <c r="O54"/>
  <c r="O63"/>
  <c r="K79"/>
  <c r="AA109"/>
  <c r="AA95"/>
  <c r="K99"/>
  <c r="K169"/>
  <c r="AE11"/>
  <c r="O50"/>
  <c r="K82"/>
  <c r="O5"/>
  <c r="K108"/>
  <c r="K138"/>
  <c r="K87"/>
  <c r="K77"/>
  <c r="O35"/>
  <c r="AA114"/>
  <c r="O7"/>
  <c r="O68"/>
  <c r="K80"/>
  <c r="AA113"/>
  <c r="AA70"/>
  <c r="O11"/>
  <c r="AA112"/>
  <c r="AA72"/>
  <c r="K110"/>
  <c r="K98"/>
  <c r="K92"/>
  <c r="K112"/>
  <c r="K120"/>
  <c r="K140"/>
  <c r="K167"/>
  <c r="K171"/>
  <c r="O26"/>
  <c r="O37"/>
  <c r="O72"/>
  <c r="O10"/>
  <c r="O23"/>
  <c r="O64"/>
  <c r="AA111"/>
  <c r="AA69"/>
  <c r="K97"/>
  <c r="K134"/>
  <c r="K141"/>
  <c r="K168"/>
  <c r="O34"/>
  <c r="O38"/>
  <c r="O52"/>
  <c r="O65"/>
  <c r="O13"/>
  <c r="O22"/>
  <c r="K78"/>
  <c r="AA71"/>
  <c r="AA110"/>
  <c r="AA75"/>
  <c r="K114"/>
  <c r="O21"/>
  <c r="AA73"/>
  <c r="K115"/>
  <c r="K136"/>
  <c r="K164"/>
  <c r="O25"/>
  <c r="O36"/>
  <c r="O49"/>
  <c r="O55"/>
  <c r="O6"/>
</calcChain>
</file>

<file path=xl/sharedStrings.xml><?xml version="1.0" encoding="utf-8"?>
<sst xmlns="http://schemas.openxmlformats.org/spreadsheetml/2006/main" count="1279" uniqueCount="227">
  <si>
    <t>公開男子組</t>
    <phoneticPr fontId="3" type="noConversion"/>
  </si>
  <si>
    <t>1500 M</t>
    <phoneticPr fontId="3" type="noConversion"/>
  </si>
  <si>
    <t>1000 M</t>
    <phoneticPr fontId="3" type="noConversion"/>
  </si>
  <si>
    <t>500 M</t>
    <phoneticPr fontId="3" type="noConversion"/>
  </si>
  <si>
    <t>公開女子組</t>
    <phoneticPr fontId="3" type="noConversion"/>
  </si>
  <si>
    <t>春季</t>
    <phoneticPr fontId="2" type="noConversion"/>
  </si>
  <si>
    <t>夏季</t>
    <phoneticPr fontId="2" type="noConversion"/>
  </si>
  <si>
    <t>蘇駿朋</t>
    <phoneticPr fontId="2" type="noConversion"/>
  </si>
  <si>
    <t>林峻頡</t>
    <phoneticPr fontId="2" type="noConversion"/>
  </si>
  <si>
    <t>張蕙</t>
    <phoneticPr fontId="2" type="noConversion"/>
  </si>
  <si>
    <t>林郁慈</t>
  </si>
  <si>
    <t>蔡嘉瑋</t>
    <phoneticPr fontId="2" type="noConversion"/>
  </si>
  <si>
    <t>-</t>
    <phoneticPr fontId="2" type="noConversion"/>
  </si>
  <si>
    <t>王冠茗</t>
    <phoneticPr fontId="2" type="noConversion"/>
  </si>
  <si>
    <t>廖韋丞</t>
    <phoneticPr fontId="2" type="noConversion"/>
  </si>
  <si>
    <t>李佳芸</t>
    <phoneticPr fontId="2" type="noConversion"/>
  </si>
  <si>
    <t>蘇珉漢</t>
    <phoneticPr fontId="2" type="noConversion"/>
  </si>
  <si>
    <t>陳绨蓮</t>
    <phoneticPr fontId="2" type="noConversion"/>
  </si>
  <si>
    <t>戴靖哲</t>
    <phoneticPr fontId="2" type="noConversion"/>
  </si>
  <si>
    <t>蔡佳蓁</t>
    <phoneticPr fontId="2" type="noConversion"/>
  </si>
  <si>
    <t>林憲佑</t>
    <phoneticPr fontId="2" type="noConversion"/>
  </si>
  <si>
    <t>林祐羽</t>
    <phoneticPr fontId="2" type="noConversion"/>
  </si>
  <si>
    <t>李睿哲</t>
    <phoneticPr fontId="2" type="noConversion"/>
  </si>
  <si>
    <t>鐘筱瀅</t>
    <phoneticPr fontId="2" type="noConversion"/>
  </si>
  <si>
    <t>賴奕翔</t>
    <phoneticPr fontId="2" type="noConversion"/>
  </si>
  <si>
    <t>蔡瑞珊</t>
    <phoneticPr fontId="2" type="noConversion"/>
  </si>
  <si>
    <t>戴靖展</t>
    <phoneticPr fontId="2" type="noConversion"/>
  </si>
  <si>
    <t>周子賢</t>
    <phoneticPr fontId="2" type="noConversion"/>
  </si>
  <si>
    <t>張攸銓</t>
    <phoneticPr fontId="2" type="noConversion"/>
  </si>
  <si>
    <t>國中男子(菁英)組</t>
    <phoneticPr fontId="3" type="noConversion"/>
  </si>
  <si>
    <t>1500 M</t>
    <phoneticPr fontId="3" type="noConversion"/>
  </si>
  <si>
    <t>1000 M</t>
    <phoneticPr fontId="3" type="noConversion"/>
  </si>
  <si>
    <t>500 M</t>
    <phoneticPr fontId="3" type="noConversion"/>
  </si>
  <si>
    <t>國中女子(菁英)組</t>
    <phoneticPr fontId="3" type="noConversion"/>
  </si>
  <si>
    <t>計時決賽</t>
    <phoneticPr fontId="2" type="noConversion"/>
  </si>
  <si>
    <t>春季</t>
    <phoneticPr fontId="2" type="noConversion"/>
  </si>
  <si>
    <t>夏季</t>
    <phoneticPr fontId="2" type="noConversion"/>
  </si>
  <si>
    <t>郭宇璁</t>
    <phoneticPr fontId="2" type="noConversion"/>
  </si>
  <si>
    <t>王璇</t>
    <phoneticPr fontId="2" type="noConversion"/>
  </si>
  <si>
    <t>王韋傑</t>
    <phoneticPr fontId="2" type="noConversion"/>
  </si>
  <si>
    <t>跌倒</t>
    <phoneticPr fontId="2" type="noConversion"/>
  </si>
  <si>
    <t>方怡雯</t>
    <phoneticPr fontId="2" type="noConversion"/>
  </si>
  <si>
    <t>歐威林</t>
    <phoneticPr fontId="2" type="noConversion"/>
  </si>
  <si>
    <t>蔡依霖</t>
    <phoneticPr fontId="2" type="noConversion"/>
  </si>
  <si>
    <t>巫憫智</t>
    <phoneticPr fontId="2" type="noConversion"/>
  </si>
  <si>
    <t>DNF</t>
    <phoneticPr fontId="2" type="noConversion"/>
  </si>
  <si>
    <t>劉冠妤</t>
    <phoneticPr fontId="2" type="noConversion"/>
  </si>
  <si>
    <t>李鎮宇</t>
    <phoneticPr fontId="2" type="noConversion"/>
  </si>
  <si>
    <t>李俞儒</t>
    <phoneticPr fontId="2" type="noConversion"/>
  </si>
  <si>
    <t>葉冠伶</t>
    <phoneticPr fontId="2" type="noConversion"/>
  </si>
  <si>
    <t>DQ</t>
    <phoneticPr fontId="2" type="noConversion"/>
  </si>
  <si>
    <t>林晨蔚</t>
    <phoneticPr fontId="2" type="noConversion"/>
  </si>
  <si>
    <t>吳映澄</t>
    <phoneticPr fontId="2" type="noConversion"/>
  </si>
  <si>
    <t>國小低年級菁英男子組</t>
    <phoneticPr fontId="3" type="noConversion"/>
  </si>
  <si>
    <t>333 M</t>
    <phoneticPr fontId="2" type="noConversion"/>
  </si>
  <si>
    <t>222 M</t>
    <phoneticPr fontId="2" type="noConversion"/>
  </si>
  <si>
    <t>國小低年級菁英女子組</t>
    <phoneticPr fontId="3" type="noConversion"/>
  </si>
  <si>
    <t>袁崇瑄</t>
    <phoneticPr fontId="2" type="noConversion"/>
  </si>
  <si>
    <t>蕭卉妘</t>
    <phoneticPr fontId="2" type="noConversion"/>
  </si>
  <si>
    <t>張晏齊</t>
    <phoneticPr fontId="2" type="noConversion"/>
  </si>
  <si>
    <t>韓容</t>
    <phoneticPr fontId="2" type="noConversion"/>
  </si>
  <si>
    <t>劉政翰</t>
    <phoneticPr fontId="2" type="noConversion"/>
  </si>
  <si>
    <t>管恩立</t>
    <phoneticPr fontId="2" type="noConversion"/>
  </si>
  <si>
    <t>邱彥愷</t>
    <phoneticPr fontId="2" type="noConversion"/>
  </si>
  <si>
    <t>薛翰陽</t>
    <phoneticPr fontId="2" type="noConversion"/>
  </si>
  <si>
    <t>陽凱崴</t>
    <phoneticPr fontId="2" type="noConversion"/>
  </si>
  <si>
    <t>戴翊恩</t>
    <phoneticPr fontId="2" type="noConversion"/>
  </si>
  <si>
    <t>國小中年級菁英男子組</t>
    <phoneticPr fontId="3" type="noConversion"/>
  </si>
  <si>
    <t>1000 M</t>
    <phoneticPr fontId="2" type="noConversion"/>
  </si>
  <si>
    <t>國小中年級菁英女子組</t>
    <phoneticPr fontId="3" type="noConversion"/>
  </si>
  <si>
    <t>方冠霖</t>
    <phoneticPr fontId="2" type="noConversion"/>
  </si>
  <si>
    <t>賴塋榛</t>
    <phoneticPr fontId="2" type="noConversion"/>
  </si>
  <si>
    <t>葉冠辰</t>
    <phoneticPr fontId="2" type="noConversion"/>
  </si>
  <si>
    <t>林宇彤</t>
    <phoneticPr fontId="2" type="noConversion"/>
  </si>
  <si>
    <t>薛翰揚</t>
    <phoneticPr fontId="2" type="noConversion"/>
  </si>
  <si>
    <t>張瑜芯</t>
    <phoneticPr fontId="2" type="noConversion"/>
  </si>
  <si>
    <t>邱彥喆</t>
    <phoneticPr fontId="2" type="noConversion"/>
  </si>
  <si>
    <t>蕭名均</t>
    <phoneticPr fontId="2" type="noConversion"/>
  </si>
  <si>
    <t>楊凱崴</t>
    <phoneticPr fontId="2" type="noConversion"/>
  </si>
  <si>
    <t>黃芊華</t>
    <phoneticPr fontId="2" type="noConversion"/>
  </si>
  <si>
    <t>林治宇</t>
    <phoneticPr fontId="2" type="noConversion"/>
  </si>
  <si>
    <t>鄒季蓁</t>
    <phoneticPr fontId="2" type="noConversion"/>
  </si>
  <si>
    <t>林宸頡</t>
    <phoneticPr fontId="2" type="noConversion"/>
  </si>
  <si>
    <t>林祐萱</t>
    <phoneticPr fontId="2" type="noConversion"/>
  </si>
  <si>
    <t>岳振琦</t>
    <phoneticPr fontId="2" type="noConversion"/>
  </si>
  <si>
    <t>蔡明蓁</t>
    <phoneticPr fontId="2" type="noConversion"/>
  </si>
  <si>
    <t>陳以樂</t>
    <phoneticPr fontId="2" type="noConversion"/>
  </si>
  <si>
    <t>王彥鈞</t>
    <phoneticPr fontId="2" type="noConversion"/>
  </si>
  <si>
    <t>甘翊佑</t>
    <phoneticPr fontId="2" type="noConversion"/>
  </si>
  <si>
    <t>管紹辰</t>
    <phoneticPr fontId="2" type="noConversion"/>
  </si>
  <si>
    <t>國小高年級菁英男子組</t>
    <phoneticPr fontId="3" type="noConversion"/>
  </si>
  <si>
    <t>國小高年級菁英女子組</t>
    <phoneticPr fontId="3" type="noConversion"/>
  </si>
  <si>
    <t>江承潔</t>
    <phoneticPr fontId="2" type="noConversion"/>
  </si>
  <si>
    <t>陳書毅</t>
    <phoneticPr fontId="2" type="noConversion"/>
  </si>
  <si>
    <t>張芷瑜</t>
    <phoneticPr fontId="2" type="noConversion"/>
  </si>
  <si>
    <t>潘品儒</t>
    <phoneticPr fontId="2" type="noConversion"/>
  </si>
  <si>
    <t>王宥淇</t>
    <phoneticPr fontId="2" type="noConversion"/>
  </si>
  <si>
    <t>劉峻榕</t>
    <phoneticPr fontId="2" type="noConversion"/>
  </si>
  <si>
    <t>彭祺軒</t>
    <phoneticPr fontId="2" type="noConversion"/>
  </si>
  <si>
    <t>張菀婷</t>
    <phoneticPr fontId="2" type="noConversion"/>
  </si>
  <si>
    <t>游承叡</t>
    <phoneticPr fontId="2" type="noConversion"/>
  </si>
  <si>
    <t>賴蔡桓鎮</t>
    <phoneticPr fontId="2" type="noConversion"/>
  </si>
  <si>
    <t>張家禔</t>
    <phoneticPr fontId="2" type="noConversion"/>
  </si>
  <si>
    <t>葉柏宏</t>
    <phoneticPr fontId="2" type="noConversion"/>
  </si>
  <si>
    <t>黃敏</t>
    <phoneticPr fontId="2" type="noConversion"/>
  </si>
  <si>
    <t>甘翊辰</t>
    <phoneticPr fontId="2" type="noConversion"/>
  </si>
  <si>
    <t>張維彧</t>
    <phoneticPr fontId="2" type="noConversion"/>
  </si>
  <si>
    <t>李昊軒</t>
    <phoneticPr fontId="2" type="noConversion"/>
  </si>
  <si>
    <t>幼童男子組</t>
    <phoneticPr fontId="3" type="noConversion"/>
  </si>
  <si>
    <t>111 M</t>
    <phoneticPr fontId="2" type="noConversion"/>
  </si>
  <si>
    <t>幼童女子組</t>
    <phoneticPr fontId="3" type="noConversion"/>
  </si>
  <si>
    <t>葉丞閎</t>
    <phoneticPr fontId="2" type="noConversion"/>
  </si>
  <si>
    <t>劉昀晴</t>
    <phoneticPr fontId="2" type="noConversion"/>
  </si>
  <si>
    <t>陳廷宇</t>
    <phoneticPr fontId="2" type="noConversion"/>
  </si>
  <si>
    <t>許宸瑄</t>
    <phoneticPr fontId="2" type="noConversion"/>
  </si>
  <si>
    <t>許崴智</t>
    <phoneticPr fontId="2" type="noConversion"/>
  </si>
  <si>
    <t>楊宛熹</t>
    <phoneticPr fontId="2" type="noConversion"/>
  </si>
  <si>
    <t>徐廷宇</t>
    <phoneticPr fontId="2" type="noConversion"/>
  </si>
  <si>
    <t>林宜叡</t>
    <phoneticPr fontId="2" type="noConversion"/>
  </si>
  <si>
    <t>許靓心</t>
    <phoneticPr fontId="2" type="noConversion"/>
  </si>
  <si>
    <t>莊勻瑞</t>
    <phoneticPr fontId="2" type="noConversion"/>
  </si>
  <si>
    <t>薛翰澤</t>
    <phoneticPr fontId="2" type="noConversion"/>
  </si>
  <si>
    <t>蔡昊澐</t>
    <phoneticPr fontId="2" type="noConversion"/>
  </si>
  <si>
    <t>國小低年級選手男子組</t>
    <phoneticPr fontId="3" type="noConversion"/>
  </si>
  <si>
    <t>222 M</t>
    <phoneticPr fontId="3" type="noConversion"/>
  </si>
  <si>
    <t>國小低年級選手女子組</t>
    <phoneticPr fontId="3" type="noConversion"/>
  </si>
  <si>
    <t>吳詠鑫</t>
    <phoneticPr fontId="2" type="noConversion"/>
  </si>
  <si>
    <t>王芷阡</t>
    <phoneticPr fontId="2" type="noConversion"/>
  </si>
  <si>
    <t>彭彥慈</t>
    <phoneticPr fontId="2" type="noConversion"/>
  </si>
  <si>
    <t>徐可芯</t>
    <phoneticPr fontId="2" type="noConversion"/>
  </si>
  <si>
    <t>郭采沁</t>
    <phoneticPr fontId="2" type="noConversion"/>
  </si>
  <si>
    <t>張有騰</t>
    <phoneticPr fontId="2" type="noConversion"/>
  </si>
  <si>
    <t>江苡甄</t>
    <phoneticPr fontId="2" type="noConversion"/>
  </si>
  <si>
    <t>陳凱仁</t>
    <phoneticPr fontId="2" type="noConversion"/>
  </si>
  <si>
    <t>呂昀容</t>
    <phoneticPr fontId="2" type="noConversion"/>
  </si>
  <si>
    <t>周程靖</t>
    <phoneticPr fontId="2" type="noConversion"/>
  </si>
  <si>
    <t>羅士勛</t>
    <phoneticPr fontId="2" type="noConversion"/>
  </si>
  <si>
    <t>張彥齊</t>
    <phoneticPr fontId="2" type="noConversion"/>
  </si>
  <si>
    <t>李元凱</t>
    <phoneticPr fontId="2" type="noConversion"/>
  </si>
  <si>
    <t>國小中年級選手男子組</t>
    <phoneticPr fontId="3" type="noConversion"/>
  </si>
  <si>
    <t>國小中年級選手女子組</t>
    <phoneticPr fontId="3" type="noConversion"/>
  </si>
  <si>
    <t>WD</t>
    <phoneticPr fontId="2" type="noConversion"/>
  </si>
  <si>
    <t>鄒羽姍</t>
    <phoneticPr fontId="2" type="noConversion"/>
  </si>
  <si>
    <t>劉文德</t>
    <phoneticPr fontId="2" type="noConversion"/>
  </si>
  <si>
    <t>陳星汝</t>
    <phoneticPr fontId="2" type="noConversion"/>
  </si>
  <si>
    <t>林鈺棠</t>
    <phoneticPr fontId="2" type="noConversion"/>
  </si>
  <si>
    <t>陳韋蓁</t>
    <phoneticPr fontId="2" type="noConversion"/>
  </si>
  <si>
    <t>徐沛宇</t>
    <phoneticPr fontId="2" type="noConversion"/>
  </si>
  <si>
    <t>吳語函</t>
    <phoneticPr fontId="2" type="noConversion"/>
  </si>
  <si>
    <t>馬瑞翊</t>
    <phoneticPr fontId="2" type="noConversion"/>
  </si>
  <si>
    <t>王柔涵</t>
    <phoneticPr fontId="2" type="noConversion"/>
  </si>
  <si>
    <t>張宇霆</t>
    <phoneticPr fontId="2" type="noConversion"/>
  </si>
  <si>
    <t>楊宛頤</t>
    <phoneticPr fontId="2" type="noConversion"/>
  </si>
  <si>
    <t>戴翔宇</t>
    <phoneticPr fontId="2" type="noConversion"/>
  </si>
  <si>
    <t>吳幸諮</t>
    <phoneticPr fontId="2" type="noConversion"/>
  </si>
  <si>
    <t>吳詠誠</t>
    <phoneticPr fontId="2" type="noConversion"/>
  </si>
  <si>
    <t>陳畇菲</t>
    <phoneticPr fontId="2" type="noConversion"/>
  </si>
  <si>
    <t>陳冠中</t>
    <phoneticPr fontId="2" type="noConversion"/>
  </si>
  <si>
    <t>國小高年級選手男子組</t>
    <phoneticPr fontId="3" type="noConversion"/>
  </si>
  <si>
    <t>國小高年級選手女子組</t>
    <phoneticPr fontId="3" type="noConversion"/>
  </si>
  <si>
    <t>高碩廷</t>
    <phoneticPr fontId="2" type="noConversion"/>
  </si>
  <si>
    <t>陳尚威</t>
    <phoneticPr fontId="2" type="noConversion"/>
  </si>
  <si>
    <t>陳薇如</t>
    <phoneticPr fontId="2" type="noConversion"/>
  </si>
  <si>
    <t>陳昱綮</t>
    <phoneticPr fontId="2" type="noConversion"/>
  </si>
  <si>
    <t>黃愉芯</t>
    <phoneticPr fontId="2" type="noConversion"/>
  </si>
  <si>
    <t>廖妍運</t>
    <phoneticPr fontId="2" type="noConversion"/>
  </si>
  <si>
    <t>林楷桓</t>
    <phoneticPr fontId="2" type="noConversion"/>
  </si>
  <si>
    <t>林恬昕</t>
    <phoneticPr fontId="2" type="noConversion"/>
  </si>
  <si>
    <t>蔡季衡</t>
    <phoneticPr fontId="2" type="noConversion"/>
  </si>
  <si>
    <t>簡婕宇</t>
    <phoneticPr fontId="2" type="noConversion"/>
  </si>
  <si>
    <t>陳樂宜</t>
    <phoneticPr fontId="2" type="noConversion"/>
  </si>
  <si>
    <t>國中選手男子組</t>
    <phoneticPr fontId="3" type="noConversion"/>
  </si>
  <si>
    <t>500 M</t>
    <phoneticPr fontId="2" type="noConversion"/>
  </si>
  <si>
    <t>國中選手女子組</t>
    <phoneticPr fontId="3" type="noConversion"/>
  </si>
  <si>
    <t>穆韋成</t>
    <phoneticPr fontId="2" type="noConversion"/>
  </si>
  <si>
    <t>黃瑋秀</t>
    <phoneticPr fontId="2" type="noConversion"/>
  </si>
  <si>
    <t>吳昀樺</t>
    <phoneticPr fontId="2" type="noConversion"/>
  </si>
  <si>
    <t>吳宇哲</t>
    <phoneticPr fontId="2" type="noConversion"/>
  </si>
  <si>
    <t>潘胤勳</t>
    <phoneticPr fontId="2" type="noConversion"/>
  </si>
  <si>
    <t>林昱伶</t>
    <phoneticPr fontId="2" type="noConversion"/>
  </si>
  <si>
    <t>林冠廷</t>
    <phoneticPr fontId="2" type="noConversion"/>
  </si>
  <si>
    <t>姚育鈞</t>
    <phoneticPr fontId="2" type="noConversion"/>
  </si>
  <si>
    <t>張家捷</t>
    <phoneticPr fontId="2" type="noConversion"/>
  </si>
  <si>
    <t>高中大專社會男子組</t>
    <phoneticPr fontId="3" type="noConversion"/>
  </si>
  <si>
    <t>高中大專社會女子組</t>
    <phoneticPr fontId="3" type="noConversion"/>
  </si>
  <si>
    <t>黃軒泰</t>
    <phoneticPr fontId="2" type="noConversion"/>
  </si>
  <si>
    <t>楊詠淇</t>
    <phoneticPr fontId="2" type="noConversion"/>
  </si>
  <si>
    <t>林楷群</t>
    <phoneticPr fontId="2" type="noConversion"/>
  </si>
  <si>
    <t>黃品瑄</t>
    <phoneticPr fontId="2" type="noConversion"/>
  </si>
  <si>
    <t>廖泳昶</t>
    <phoneticPr fontId="2" type="noConversion"/>
  </si>
  <si>
    <t>林宣如</t>
    <phoneticPr fontId="2" type="noConversion"/>
  </si>
  <si>
    <t>謝家和</t>
    <phoneticPr fontId="2" type="noConversion"/>
  </si>
  <si>
    <t>李姿靜</t>
    <phoneticPr fontId="2" type="noConversion"/>
  </si>
  <si>
    <t>陳祈綸</t>
    <phoneticPr fontId="2" type="noConversion"/>
  </si>
  <si>
    <t>陳君珍</t>
    <phoneticPr fontId="2" type="noConversion"/>
  </si>
  <si>
    <t>柯念祖</t>
    <phoneticPr fontId="2" type="noConversion"/>
  </si>
  <si>
    <t>林冠宇</t>
    <phoneticPr fontId="2" type="noConversion"/>
  </si>
  <si>
    <t>秋冬季</t>
    <phoneticPr fontId="2" type="noConversion"/>
  </si>
  <si>
    <t>積分</t>
  </si>
  <si>
    <t>總積分</t>
    <phoneticPr fontId="2" type="noConversion"/>
  </si>
  <si>
    <t>名次</t>
    <phoneticPr fontId="2" type="noConversion"/>
  </si>
  <si>
    <t>-</t>
    <phoneticPr fontId="2" type="noConversion"/>
  </si>
  <si>
    <t>-</t>
    <phoneticPr fontId="2" type="noConversion"/>
  </si>
  <si>
    <t>葉冠佑</t>
    <phoneticPr fontId="2" type="noConversion"/>
  </si>
  <si>
    <t>張菀婷</t>
    <phoneticPr fontId="2" type="noConversion"/>
  </si>
  <si>
    <t>周程靖</t>
    <phoneticPr fontId="2" type="noConversion"/>
  </si>
  <si>
    <t>莊勻瑞</t>
    <phoneticPr fontId="2" type="noConversion"/>
  </si>
  <si>
    <t>鄒羽姍</t>
    <phoneticPr fontId="2" type="noConversion"/>
  </si>
  <si>
    <t>蕭名均</t>
    <phoneticPr fontId="2" type="noConversion"/>
  </si>
  <si>
    <t>-</t>
    <phoneticPr fontId="2" type="noConversion"/>
  </si>
  <si>
    <t>陳宇廷</t>
    <phoneticPr fontId="2" type="noConversion"/>
  </si>
  <si>
    <t>王丹</t>
    <phoneticPr fontId="2" type="noConversion"/>
  </si>
  <si>
    <t>呂冠陞</t>
    <phoneticPr fontId="2" type="noConversion"/>
  </si>
  <si>
    <t>林雨嫻</t>
    <phoneticPr fontId="2" type="noConversion"/>
  </si>
  <si>
    <t>楊凱崴</t>
    <phoneticPr fontId="2" type="noConversion"/>
  </si>
  <si>
    <t>林子芸</t>
    <phoneticPr fontId="2" type="noConversion"/>
  </si>
  <si>
    <t>廖芊運</t>
    <phoneticPr fontId="2" type="noConversion"/>
  </si>
  <si>
    <t>江苡甄</t>
    <phoneticPr fontId="2" type="noConversion"/>
  </si>
  <si>
    <t>張宇霆</t>
    <phoneticPr fontId="2" type="noConversion"/>
  </si>
  <si>
    <t>陳昱絮</t>
    <phoneticPr fontId="2" type="noConversion"/>
  </si>
  <si>
    <t>劉培偉</t>
    <phoneticPr fontId="2" type="noConversion"/>
  </si>
  <si>
    <t>黃柏綸</t>
    <phoneticPr fontId="2" type="noConversion"/>
  </si>
  <si>
    <t>積分</t>
    <phoneticPr fontId="2" type="noConversion"/>
  </si>
  <si>
    <t>總積分</t>
    <phoneticPr fontId="2" type="noConversion"/>
  </si>
  <si>
    <t>積分計算方式為錦標賽積分春季25%+夏季50%+秋冬季25%</t>
    <phoneticPr fontId="2" type="noConversion"/>
  </si>
  <si>
    <t>總積分</t>
    <phoneticPr fontId="2" type="noConversion"/>
  </si>
  <si>
    <t>計時決賽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</si>
</sst>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18"/>
  <sheetViews>
    <sheetView tabSelected="1" zoomScale="50" zoomScaleNormal="50" workbookViewId="0"/>
  </sheetViews>
  <sheetFormatPr defaultColWidth="8.81640625" defaultRowHeight="17"/>
  <cols>
    <col min="1" max="1" width="30.1796875" style="2" bestFit="1" customWidth="1"/>
    <col min="2" max="2" width="9.6328125" style="2" bestFit="1" customWidth="1"/>
    <col min="3" max="3" width="12.1796875" style="2" bestFit="1" customWidth="1"/>
    <col min="4" max="4" width="8.36328125" style="2" bestFit="1" customWidth="1"/>
    <col min="5" max="5" width="10.54296875" style="11" bestFit="1" customWidth="1"/>
    <col min="6" max="6" width="9.6328125" style="2" bestFit="1" customWidth="1"/>
    <col min="7" max="7" width="12.1796875" style="2" bestFit="1" customWidth="1"/>
    <col min="8" max="8" width="8.36328125" style="2" bestFit="1" customWidth="1"/>
    <col min="9" max="9" width="8.81640625" style="11" bestFit="1" customWidth="1"/>
    <col min="10" max="10" width="9.6328125" style="2" bestFit="1" customWidth="1"/>
    <col min="11" max="11" width="12.1796875" style="2" bestFit="1" customWidth="1"/>
    <col min="12" max="12" width="8.36328125" style="2" bestFit="1" customWidth="1"/>
    <col min="13" max="13" width="10.54296875" style="12" bestFit="1" customWidth="1"/>
    <col min="14" max="14" width="8.81640625" style="4" customWidth="1"/>
    <col min="15" max="15" width="6.453125" style="4" bestFit="1" customWidth="1"/>
    <col min="16" max="16" width="8.81640625" style="2"/>
    <col min="17" max="17" width="30.1796875" style="2" bestFit="1" customWidth="1"/>
    <col min="18" max="18" width="9.6328125" style="2" bestFit="1" customWidth="1"/>
    <col min="19" max="19" width="12.1796875" style="2" bestFit="1" customWidth="1"/>
    <col min="20" max="20" width="8.36328125" style="2" bestFit="1" customWidth="1"/>
    <col min="21" max="21" width="10.453125" style="11" bestFit="1" customWidth="1"/>
    <col min="22" max="22" width="9.6328125" style="2" bestFit="1" customWidth="1"/>
    <col min="23" max="23" width="12.1796875" style="2" bestFit="1" customWidth="1"/>
    <col min="24" max="24" width="8.36328125" style="2" bestFit="1" customWidth="1"/>
    <col min="25" max="25" width="10.453125" style="11" bestFit="1" customWidth="1"/>
    <col min="26" max="26" width="9.6328125" style="2" bestFit="1" customWidth="1"/>
    <col min="27" max="27" width="12.1796875" style="2" bestFit="1" customWidth="1"/>
    <col min="28" max="28" width="8.36328125" style="2" bestFit="1" customWidth="1"/>
    <col min="29" max="29" width="8.81640625" style="12" bestFit="1" customWidth="1"/>
    <col min="30" max="30" width="8.81640625" style="4" customWidth="1"/>
    <col min="31" max="31" width="6.453125" style="4" bestFit="1" customWidth="1"/>
    <col min="32" max="16384" width="8.81640625" style="2"/>
  </cols>
  <sheetData>
    <row r="1" spans="1:32" ht="21.5">
      <c r="A1" s="14" t="s">
        <v>224</v>
      </c>
      <c r="B1" s="14"/>
      <c r="C1" s="14"/>
      <c r="D1" s="15"/>
      <c r="E1" s="15"/>
      <c r="F1" s="16"/>
      <c r="G1" s="16"/>
      <c r="H1" s="16"/>
      <c r="I1" s="16"/>
      <c r="J1" s="16"/>
      <c r="K1" s="16"/>
      <c r="L1" s="17"/>
      <c r="M1" s="18"/>
      <c r="N1" s="16"/>
      <c r="O1" s="16"/>
      <c r="P1" s="17"/>
      <c r="Q1" s="17"/>
      <c r="R1" s="17"/>
      <c r="S1" s="17"/>
      <c r="T1" s="17"/>
      <c r="U1" s="19"/>
      <c r="V1" s="17"/>
      <c r="W1" s="17"/>
      <c r="X1" s="17"/>
      <c r="Y1" s="19"/>
      <c r="Z1" s="17"/>
      <c r="AA1" s="17"/>
      <c r="AB1" s="17"/>
      <c r="AC1" s="18"/>
      <c r="AD1" s="16"/>
      <c r="AE1" s="16"/>
    </row>
    <row r="2" spans="1:32" ht="17.5" thickBot="1"/>
    <row r="3" spans="1:32" ht="19.5">
      <c r="A3" s="22" t="s">
        <v>0</v>
      </c>
      <c r="B3" s="23" t="s">
        <v>1</v>
      </c>
      <c r="C3" s="23"/>
      <c r="D3" s="23"/>
      <c r="E3" s="24"/>
      <c r="F3" s="23" t="s">
        <v>2</v>
      </c>
      <c r="G3" s="23"/>
      <c r="H3" s="23"/>
      <c r="I3" s="24"/>
      <c r="J3" s="23" t="s">
        <v>3</v>
      </c>
      <c r="K3" s="23"/>
      <c r="L3" s="23"/>
      <c r="M3" s="38"/>
      <c r="N3" s="41" t="s">
        <v>199</v>
      </c>
      <c r="O3" s="26" t="s">
        <v>200</v>
      </c>
      <c r="P3" s="6"/>
      <c r="Q3" s="22" t="s">
        <v>4</v>
      </c>
      <c r="R3" s="23" t="s">
        <v>1</v>
      </c>
      <c r="S3" s="23"/>
      <c r="T3" s="23"/>
      <c r="U3" s="24"/>
      <c r="V3" s="23" t="s">
        <v>2</v>
      </c>
      <c r="W3" s="23"/>
      <c r="X3" s="23"/>
      <c r="Y3" s="24"/>
      <c r="Z3" s="23" t="s">
        <v>3</v>
      </c>
      <c r="AA3" s="23"/>
      <c r="AB3" s="23"/>
      <c r="AC3" s="38"/>
      <c r="AD3" s="41" t="s">
        <v>199</v>
      </c>
      <c r="AE3" s="26" t="s">
        <v>200</v>
      </c>
      <c r="AF3" s="7"/>
    </row>
    <row r="4" spans="1:32">
      <c r="A4" s="27"/>
      <c r="B4" s="1" t="s">
        <v>5</v>
      </c>
      <c r="C4" s="1" t="s">
        <v>6</v>
      </c>
      <c r="D4" s="1" t="s">
        <v>197</v>
      </c>
      <c r="E4" s="1" t="s">
        <v>198</v>
      </c>
      <c r="F4" s="1" t="s">
        <v>5</v>
      </c>
      <c r="G4" s="1" t="s">
        <v>6</v>
      </c>
      <c r="H4" s="1" t="s">
        <v>197</v>
      </c>
      <c r="I4" s="1" t="s">
        <v>198</v>
      </c>
      <c r="J4" s="1" t="s">
        <v>5</v>
      </c>
      <c r="K4" s="1" t="s">
        <v>6</v>
      </c>
      <c r="L4" s="1" t="s">
        <v>197</v>
      </c>
      <c r="M4" s="39" t="s">
        <v>222</v>
      </c>
      <c r="N4" s="42"/>
      <c r="O4" s="28"/>
      <c r="P4" s="3"/>
      <c r="Q4" s="27"/>
      <c r="R4" s="1" t="s">
        <v>5</v>
      </c>
      <c r="S4" s="1" t="s">
        <v>6</v>
      </c>
      <c r="T4" s="1" t="s">
        <v>197</v>
      </c>
      <c r="U4" s="1" t="s">
        <v>198</v>
      </c>
      <c r="V4" s="1" t="s">
        <v>5</v>
      </c>
      <c r="W4" s="1" t="s">
        <v>6</v>
      </c>
      <c r="X4" s="1" t="s">
        <v>197</v>
      </c>
      <c r="Y4" s="1" t="s">
        <v>198</v>
      </c>
      <c r="Z4" s="1" t="s">
        <v>5</v>
      </c>
      <c r="AA4" s="1" t="s">
        <v>6</v>
      </c>
      <c r="AB4" s="1" t="s">
        <v>197</v>
      </c>
      <c r="AC4" s="39" t="s">
        <v>198</v>
      </c>
      <c r="AD4" s="42"/>
      <c r="AE4" s="28"/>
      <c r="AF4" s="7"/>
    </row>
    <row r="5" spans="1:32">
      <c r="A5" s="27" t="s">
        <v>7</v>
      </c>
      <c r="B5" s="1">
        <v>30</v>
      </c>
      <c r="C5" s="1">
        <v>30</v>
      </c>
      <c r="D5" s="1" t="s">
        <v>201</v>
      </c>
      <c r="E5" s="1">
        <f>B5*0.25+C5*0.5</f>
        <v>22.5</v>
      </c>
      <c r="F5" s="1">
        <v>20</v>
      </c>
      <c r="G5" s="1">
        <v>20</v>
      </c>
      <c r="H5" s="1" t="s">
        <v>209</v>
      </c>
      <c r="I5" s="1">
        <f>F5*0.25+G5*0.5</f>
        <v>15</v>
      </c>
      <c r="J5" s="1">
        <v>12</v>
      </c>
      <c r="K5" s="1">
        <v>20</v>
      </c>
      <c r="L5" s="1" t="s">
        <v>202</v>
      </c>
      <c r="M5" s="39">
        <f>J5*0.25+K5*0.5</f>
        <v>13</v>
      </c>
      <c r="N5" s="42">
        <f>E5+I5+M5</f>
        <v>50.5</v>
      </c>
      <c r="O5" s="28">
        <f>RANK(N5, $N$5:$N$16)</f>
        <v>2</v>
      </c>
      <c r="P5" s="3"/>
      <c r="Q5" s="27" t="s">
        <v>9</v>
      </c>
      <c r="R5" s="1">
        <v>20</v>
      </c>
      <c r="S5" s="1">
        <v>30</v>
      </c>
      <c r="T5" s="1">
        <v>30</v>
      </c>
      <c r="U5" s="1">
        <f>R5*0.25+S5*0.5+T5*0.25</f>
        <v>27.5</v>
      </c>
      <c r="V5" s="1">
        <v>12</v>
      </c>
      <c r="W5" s="1">
        <v>30</v>
      </c>
      <c r="X5" s="1">
        <v>30</v>
      </c>
      <c r="Y5" s="1">
        <f>V5*0.25+W5*0.5+X5*0.25</f>
        <v>25.5</v>
      </c>
      <c r="Z5" s="1">
        <v>12</v>
      </c>
      <c r="AA5" s="1">
        <v>30</v>
      </c>
      <c r="AB5" s="1">
        <v>30</v>
      </c>
      <c r="AC5" s="39">
        <f>Z5*0.25+AA5*0.5+AB5*0.25</f>
        <v>25.5</v>
      </c>
      <c r="AD5" s="42">
        <f>U5+Y5+AC5</f>
        <v>78.5</v>
      </c>
      <c r="AE5" s="28">
        <f>RANK(AD5, $AD$5:$AD$16)</f>
        <v>1</v>
      </c>
      <c r="AF5" s="7"/>
    </row>
    <row r="6" spans="1:32">
      <c r="A6" s="27" t="s">
        <v>8</v>
      </c>
      <c r="B6" s="1">
        <v>20</v>
      </c>
      <c r="C6" s="1">
        <v>20</v>
      </c>
      <c r="D6" s="1" t="s">
        <v>201</v>
      </c>
      <c r="E6" s="1">
        <f>B6*0.25+C6*0.5</f>
        <v>15</v>
      </c>
      <c r="F6" s="1">
        <v>12</v>
      </c>
      <c r="G6" s="1">
        <v>30</v>
      </c>
      <c r="H6" s="1" t="s">
        <v>209</v>
      </c>
      <c r="I6" s="1">
        <f>F6*0.25+G6*0.5</f>
        <v>18</v>
      </c>
      <c r="J6" s="1">
        <v>30</v>
      </c>
      <c r="K6" s="1">
        <v>30</v>
      </c>
      <c r="L6" s="1" t="s">
        <v>202</v>
      </c>
      <c r="M6" s="39">
        <f>J6*0.25+K6*0.5</f>
        <v>22.5</v>
      </c>
      <c r="N6" s="42">
        <f t="shared" ref="N6:N68" si="0">E6+I6+M6</f>
        <v>55.5</v>
      </c>
      <c r="O6" s="28">
        <f t="shared" ref="O6:O13" si="1">RANK(N6, $N$5:$N$16)</f>
        <v>1</v>
      </c>
      <c r="P6" s="3"/>
      <c r="Q6" s="27" t="s">
        <v>10</v>
      </c>
      <c r="R6" s="1">
        <v>30</v>
      </c>
      <c r="S6" s="1">
        <v>20</v>
      </c>
      <c r="T6" s="1" t="s">
        <v>202</v>
      </c>
      <c r="U6" s="1">
        <f>R6*0.25+S6*0.5</f>
        <v>17.5</v>
      </c>
      <c r="V6" s="1">
        <v>20</v>
      </c>
      <c r="W6" s="1">
        <v>20</v>
      </c>
      <c r="X6" s="1" t="s">
        <v>209</v>
      </c>
      <c r="Y6" s="1">
        <f>V6*0.25+W6*0.5</f>
        <v>15</v>
      </c>
      <c r="Z6" s="1">
        <v>30</v>
      </c>
      <c r="AA6" s="1">
        <v>20</v>
      </c>
      <c r="AB6" s="1" t="s">
        <v>209</v>
      </c>
      <c r="AC6" s="39">
        <f>Z6*0.25+AA6*0.5</f>
        <v>17.5</v>
      </c>
      <c r="AD6" s="42">
        <f t="shared" ref="AD6:AD57" si="2">U6+Y6+AC6</f>
        <v>50</v>
      </c>
      <c r="AE6" s="28">
        <f t="shared" ref="AE6:AE12" si="3">RANK(AD6, $AD$5:$AD$16)</f>
        <v>2</v>
      </c>
      <c r="AF6" s="7"/>
    </row>
    <row r="7" spans="1:32">
      <c r="A7" s="27" t="s">
        <v>11</v>
      </c>
      <c r="B7" s="1">
        <v>8</v>
      </c>
      <c r="C7" s="1">
        <v>12</v>
      </c>
      <c r="D7" s="1">
        <v>20</v>
      </c>
      <c r="E7" s="1">
        <f t="shared" ref="E7:E68" si="4">B7*0.25+C7*0.5+D7*0.25</f>
        <v>13</v>
      </c>
      <c r="F7" s="1">
        <v>8</v>
      </c>
      <c r="G7" s="1">
        <v>12</v>
      </c>
      <c r="H7" s="1">
        <v>30</v>
      </c>
      <c r="I7" s="1">
        <f t="shared" ref="I7:I68" si="5">F7*0.25+G7*0.5+H7*0.25</f>
        <v>15.5</v>
      </c>
      <c r="J7" s="1" t="s">
        <v>12</v>
      </c>
      <c r="K7" s="1">
        <v>12</v>
      </c>
      <c r="L7" s="1">
        <v>30</v>
      </c>
      <c r="M7" s="39">
        <f>K7*0.5+L7*0.25</f>
        <v>13.5</v>
      </c>
      <c r="N7" s="42">
        <f t="shared" si="0"/>
        <v>42</v>
      </c>
      <c r="O7" s="28">
        <f t="shared" si="1"/>
        <v>3</v>
      </c>
      <c r="P7" s="3"/>
      <c r="Q7" s="27" t="s">
        <v>13</v>
      </c>
      <c r="R7" s="1">
        <v>5</v>
      </c>
      <c r="S7" s="1">
        <v>12</v>
      </c>
      <c r="T7" s="1">
        <v>12</v>
      </c>
      <c r="U7" s="1">
        <f t="shared" ref="U7:U63" si="6">R7*0.25+S7*0.5+T7*0.25</f>
        <v>10.25</v>
      </c>
      <c r="V7" s="1">
        <v>8</v>
      </c>
      <c r="W7" s="1">
        <v>12</v>
      </c>
      <c r="X7" s="1">
        <v>20</v>
      </c>
      <c r="Y7" s="1">
        <f t="shared" ref="Y7:Y63" si="7">V7*0.25+W7*0.5+X7*0.25</f>
        <v>13</v>
      </c>
      <c r="Z7" s="1">
        <v>8</v>
      </c>
      <c r="AA7" s="8">
        <v>0</v>
      </c>
      <c r="AB7" s="8">
        <v>8</v>
      </c>
      <c r="AC7" s="39">
        <f t="shared" ref="AC7:AC39" si="8">Z7*0.25+AA7*0.5+AB7*0.25</f>
        <v>4</v>
      </c>
      <c r="AD7" s="42">
        <f t="shared" si="2"/>
        <v>27.25</v>
      </c>
      <c r="AE7" s="28">
        <f t="shared" si="3"/>
        <v>3</v>
      </c>
      <c r="AF7" s="7"/>
    </row>
    <row r="8" spans="1:32">
      <c r="A8" s="27" t="s">
        <v>14</v>
      </c>
      <c r="B8" s="1">
        <v>0</v>
      </c>
      <c r="C8" s="1">
        <v>8</v>
      </c>
      <c r="D8" s="1">
        <v>8</v>
      </c>
      <c r="E8" s="1">
        <f t="shared" si="4"/>
        <v>6</v>
      </c>
      <c r="F8" s="1">
        <v>5</v>
      </c>
      <c r="G8" s="1">
        <v>0</v>
      </c>
      <c r="H8" s="1">
        <v>8</v>
      </c>
      <c r="I8" s="1">
        <f t="shared" si="5"/>
        <v>3.25</v>
      </c>
      <c r="J8" s="1" t="s">
        <v>12</v>
      </c>
      <c r="K8" s="1">
        <v>0</v>
      </c>
      <c r="L8" s="1">
        <v>12</v>
      </c>
      <c r="M8" s="39">
        <f>K8*0.5+L8*0.25</f>
        <v>3</v>
      </c>
      <c r="N8" s="42">
        <f t="shared" si="0"/>
        <v>12.25</v>
      </c>
      <c r="O8" s="28"/>
      <c r="P8" s="3"/>
      <c r="Q8" s="27" t="s">
        <v>15</v>
      </c>
      <c r="R8" s="1">
        <v>8</v>
      </c>
      <c r="S8" s="1">
        <v>0</v>
      </c>
      <c r="T8" s="1" t="s">
        <v>202</v>
      </c>
      <c r="U8" s="1">
        <f>R8*0.25+S8*0.5</f>
        <v>2</v>
      </c>
      <c r="V8" s="1">
        <v>5</v>
      </c>
      <c r="W8" s="8" t="s">
        <v>12</v>
      </c>
      <c r="X8" s="8" t="s">
        <v>209</v>
      </c>
      <c r="Y8" s="1">
        <f>V8*0.25</f>
        <v>1.25</v>
      </c>
      <c r="Z8" s="8" t="s">
        <v>12</v>
      </c>
      <c r="AA8" s="8">
        <v>0</v>
      </c>
      <c r="AB8" s="8" t="s">
        <v>209</v>
      </c>
      <c r="AC8" s="39">
        <f>AA8*0.5</f>
        <v>0</v>
      </c>
      <c r="AD8" s="42">
        <f t="shared" si="2"/>
        <v>3.25</v>
      </c>
      <c r="AE8" s="28"/>
      <c r="AF8" s="7"/>
    </row>
    <row r="9" spans="1:32">
      <c r="A9" s="29" t="s">
        <v>16</v>
      </c>
      <c r="B9" s="8">
        <v>3</v>
      </c>
      <c r="C9" s="8">
        <v>5</v>
      </c>
      <c r="D9" s="8">
        <v>30</v>
      </c>
      <c r="E9" s="1">
        <f t="shared" si="4"/>
        <v>10.75</v>
      </c>
      <c r="F9" s="8">
        <v>0</v>
      </c>
      <c r="G9" s="8">
        <v>0</v>
      </c>
      <c r="H9" s="8">
        <v>3</v>
      </c>
      <c r="I9" s="1">
        <f t="shared" si="5"/>
        <v>0.75</v>
      </c>
      <c r="J9" s="8" t="s">
        <v>12</v>
      </c>
      <c r="K9" s="1">
        <v>0</v>
      </c>
      <c r="L9" s="1">
        <v>0</v>
      </c>
      <c r="M9" s="39">
        <f>K9*0.5+L9*0.25</f>
        <v>0</v>
      </c>
      <c r="N9" s="42">
        <f t="shared" si="0"/>
        <v>11.5</v>
      </c>
      <c r="O9" s="28"/>
      <c r="P9" s="10"/>
      <c r="Q9" s="29" t="s">
        <v>17</v>
      </c>
      <c r="R9" s="8">
        <v>0</v>
      </c>
      <c r="S9" s="8">
        <v>5</v>
      </c>
      <c r="T9" s="8">
        <v>8</v>
      </c>
      <c r="U9" s="1">
        <f t="shared" si="6"/>
        <v>4.5</v>
      </c>
      <c r="V9" s="8">
        <v>3</v>
      </c>
      <c r="W9" s="8">
        <v>8</v>
      </c>
      <c r="X9" s="8">
        <v>8</v>
      </c>
      <c r="Y9" s="1">
        <f t="shared" si="7"/>
        <v>6.75</v>
      </c>
      <c r="Z9" s="8" t="s">
        <v>12</v>
      </c>
      <c r="AA9" s="8">
        <v>12</v>
      </c>
      <c r="AB9" s="8">
        <v>12</v>
      </c>
      <c r="AC9" s="39">
        <f>AA9*0.5+AB9*0.25</f>
        <v>9</v>
      </c>
      <c r="AD9" s="42">
        <f t="shared" si="2"/>
        <v>20.25</v>
      </c>
      <c r="AE9" s="28">
        <f t="shared" si="3"/>
        <v>5</v>
      </c>
      <c r="AF9" s="7"/>
    </row>
    <row r="10" spans="1:32">
      <c r="A10" s="29" t="s">
        <v>18</v>
      </c>
      <c r="B10" s="8">
        <v>0</v>
      </c>
      <c r="C10" s="8">
        <v>3</v>
      </c>
      <c r="D10" s="8">
        <v>12</v>
      </c>
      <c r="E10" s="1">
        <f t="shared" si="4"/>
        <v>4.5</v>
      </c>
      <c r="F10" s="8">
        <v>0</v>
      </c>
      <c r="G10" s="8">
        <v>8</v>
      </c>
      <c r="H10" s="8">
        <v>12</v>
      </c>
      <c r="I10" s="1">
        <f t="shared" si="5"/>
        <v>7</v>
      </c>
      <c r="J10" s="8" t="s">
        <v>12</v>
      </c>
      <c r="K10" s="8">
        <v>8</v>
      </c>
      <c r="L10" s="8">
        <v>5</v>
      </c>
      <c r="M10" s="39">
        <f>K10*0.5+L10*0.25</f>
        <v>5.25</v>
      </c>
      <c r="N10" s="42">
        <f t="shared" si="0"/>
        <v>16.75</v>
      </c>
      <c r="O10" s="28">
        <f t="shared" si="1"/>
        <v>4</v>
      </c>
      <c r="P10" s="10"/>
      <c r="Q10" s="29" t="s">
        <v>19</v>
      </c>
      <c r="R10" s="8">
        <v>3</v>
      </c>
      <c r="S10" s="8">
        <v>3</v>
      </c>
      <c r="T10" s="8" t="s">
        <v>202</v>
      </c>
      <c r="U10" s="1">
        <f>R10*0.25+S10*0.5</f>
        <v>2.25</v>
      </c>
      <c r="V10" s="8">
        <v>0</v>
      </c>
      <c r="W10" s="8">
        <v>0</v>
      </c>
      <c r="X10" s="8" t="s">
        <v>209</v>
      </c>
      <c r="Y10" s="1">
        <f>V10*0.25+W10*0.5</f>
        <v>0</v>
      </c>
      <c r="Z10" s="8" t="s">
        <v>12</v>
      </c>
      <c r="AA10" s="8">
        <v>0</v>
      </c>
      <c r="AB10" s="8" t="s">
        <v>209</v>
      </c>
      <c r="AC10" s="39">
        <f>AA10*0.5</f>
        <v>0</v>
      </c>
      <c r="AD10" s="42">
        <f t="shared" si="2"/>
        <v>2.25</v>
      </c>
      <c r="AE10" s="28"/>
      <c r="AF10" s="7"/>
    </row>
    <row r="11" spans="1:32">
      <c r="A11" s="27" t="s">
        <v>20</v>
      </c>
      <c r="B11" s="8">
        <v>12</v>
      </c>
      <c r="C11" s="8" t="s">
        <v>12</v>
      </c>
      <c r="D11" s="8" t="s">
        <v>201</v>
      </c>
      <c r="E11" s="1">
        <f>B11*0.25</f>
        <v>3</v>
      </c>
      <c r="F11" s="8">
        <v>30</v>
      </c>
      <c r="G11" s="8" t="s">
        <v>12</v>
      </c>
      <c r="H11" s="8" t="s">
        <v>209</v>
      </c>
      <c r="I11" s="1">
        <f>F11*0.25</f>
        <v>7.5</v>
      </c>
      <c r="J11" s="8">
        <v>20</v>
      </c>
      <c r="K11" s="1" t="s">
        <v>12</v>
      </c>
      <c r="L11" s="1" t="s">
        <v>202</v>
      </c>
      <c r="M11" s="39">
        <f>J11*0.25</f>
        <v>5</v>
      </c>
      <c r="N11" s="42">
        <f t="shared" si="0"/>
        <v>15.5</v>
      </c>
      <c r="O11" s="28">
        <f t="shared" si="1"/>
        <v>5</v>
      </c>
      <c r="P11" s="10"/>
      <c r="Q11" s="29" t="s">
        <v>21</v>
      </c>
      <c r="R11" s="8" t="s">
        <v>12</v>
      </c>
      <c r="S11" s="8">
        <v>8</v>
      </c>
      <c r="T11" s="8">
        <v>20</v>
      </c>
      <c r="U11" s="1">
        <f>S11*0.5+T11*0.25</f>
        <v>9</v>
      </c>
      <c r="V11" s="8" t="s">
        <v>12</v>
      </c>
      <c r="W11" s="9">
        <v>0</v>
      </c>
      <c r="X11" s="9">
        <v>12</v>
      </c>
      <c r="Y11" s="1">
        <f>W11*0.5+X11*0.25</f>
        <v>3</v>
      </c>
      <c r="Z11" s="8" t="s">
        <v>12</v>
      </c>
      <c r="AA11" s="8">
        <v>8</v>
      </c>
      <c r="AB11" s="8">
        <v>20</v>
      </c>
      <c r="AC11" s="39">
        <f>AA11*0.5+AB11*0.25</f>
        <v>9</v>
      </c>
      <c r="AD11" s="42">
        <f t="shared" si="2"/>
        <v>21</v>
      </c>
      <c r="AE11" s="28">
        <f t="shared" si="3"/>
        <v>4</v>
      </c>
      <c r="AF11" s="7"/>
    </row>
    <row r="12" spans="1:32">
      <c r="A12" s="27" t="s">
        <v>22</v>
      </c>
      <c r="B12" s="8">
        <v>5</v>
      </c>
      <c r="C12" s="8">
        <v>0</v>
      </c>
      <c r="D12" s="8">
        <v>3</v>
      </c>
      <c r="E12" s="1">
        <f t="shared" si="4"/>
        <v>2</v>
      </c>
      <c r="F12" s="8">
        <v>0</v>
      </c>
      <c r="G12" s="8">
        <v>0</v>
      </c>
      <c r="H12" s="8">
        <v>5</v>
      </c>
      <c r="I12" s="1">
        <f t="shared" si="5"/>
        <v>1.25</v>
      </c>
      <c r="J12" s="8" t="s">
        <v>12</v>
      </c>
      <c r="K12" s="1">
        <v>0</v>
      </c>
      <c r="L12" s="1">
        <v>8</v>
      </c>
      <c r="M12" s="39">
        <f>K12*0.5+L12*0.25</f>
        <v>2</v>
      </c>
      <c r="N12" s="42">
        <f t="shared" si="0"/>
        <v>5.25</v>
      </c>
      <c r="O12" s="28"/>
      <c r="P12" s="10"/>
      <c r="Q12" s="29" t="s">
        <v>23</v>
      </c>
      <c r="R12" s="8">
        <v>12</v>
      </c>
      <c r="S12" s="8" t="s">
        <v>12</v>
      </c>
      <c r="T12" s="8" t="s">
        <v>202</v>
      </c>
      <c r="U12" s="1">
        <f>R12*0.25</f>
        <v>3</v>
      </c>
      <c r="V12" s="8">
        <v>30</v>
      </c>
      <c r="W12" s="8" t="s">
        <v>12</v>
      </c>
      <c r="X12" s="8" t="s">
        <v>209</v>
      </c>
      <c r="Y12" s="1">
        <f>V12*0.25</f>
        <v>7.5</v>
      </c>
      <c r="Z12" s="8">
        <v>20</v>
      </c>
      <c r="AA12" s="8" t="s">
        <v>12</v>
      </c>
      <c r="AB12" s="8" t="s">
        <v>209</v>
      </c>
      <c r="AC12" s="39">
        <f>Z12*0.25</f>
        <v>5</v>
      </c>
      <c r="AD12" s="42">
        <f t="shared" si="2"/>
        <v>15.5</v>
      </c>
      <c r="AE12" s="28">
        <f t="shared" si="3"/>
        <v>6</v>
      </c>
      <c r="AF12" s="7"/>
    </row>
    <row r="13" spans="1:32" ht="17.5" thickBot="1">
      <c r="A13" s="27" t="s">
        <v>24</v>
      </c>
      <c r="B13" s="8">
        <v>0</v>
      </c>
      <c r="C13" s="8" t="s">
        <v>12</v>
      </c>
      <c r="D13" s="8">
        <v>0</v>
      </c>
      <c r="E13" s="1">
        <f>B13*0.25+D13*0.25</f>
        <v>0</v>
      </c>
      <c r="F13" s="8">
        <v>3</v>
      </c>
      <c r="G13" s="8" t="s">
        <v>12</v>
      </c>
      <c r="H13" s="8">
        <v>20</v>
      </c>
      <c r="I13" s="1">
        <f>F13*0.25+H13*0.25</f>
        <v>5.75</v>
      </c>
      <c r="J13" s="8">
        <v>8</v>
      </c>
      <c r="K13" s="1" t="s">
        <v>12</v>
      </c>
      <c r="L13" s="1">
        <v>20</v>
      </c>
      <c r="M13" s="39">
        <f>J13*0.25+L13*0.25</f>
        <v>7</v>
      </c>
      <c r="N13" s="42">
        <f t="shared" si="0"/>
        <v>12.75</v>
      </c>
      <c r="O13" s="28">
        <f t="shared" si="1"/>
        <v>6</v>
      </c>
      <c r="P13" s="10"/>
      <c r="Q13" s="30" t="s">
        <v>25</v>
      </c>
      <c r="R13" s="31">
        <v>0</v>
      </c>
      <c r="S13" s="31" t="s">
        <v>12</v>
      </c>
      <c r="T13" s="31" t="s">
        <v>202</v>
      </c>
      <c r="U13" s="32">
        <f>R13*0.25</f>
        <v>0</v>
      </c>
      <c r="V13" s="31">
        <v>0</v>
      </c>
      <c r="W13" s="31" t="s">
        <v>12</v>
      </c>
      <c r="X13" s="31" t="s">
        <v>209</v>
      </c>
      <c r="Y13" s="32">
        <f>V13*0.25</f>
        <v>0</v>
      </c>
      <c r="Z13" s="31" t="s">
        <v>12</v>
      </c>
      <c r="AA13" s="31" t="s">
        <v>12</v>
      </c>
      <c r="AB13" s="31" t="s">
        <v>209</v>
      </c>
      <c r="AC13" s="40"/>
      <c r="AD13" s="43">
        <f t="shared" si="2"/>
        <v>0</v>
      </c>
      <c r="AE13" s="44"/>
      <c r="AF13" s="7"/>
    </row>
    <row r="14" spans="1:32" ht="17.5" thickBot="1">
      <c r="A14" s="27" t="s">
        <v>26</v>
      </c>
      <c r="B14" s="8">
        <v>0</v>
      </c>
      <c r="C14" s="8" t="s">
        <v>12</v>
      </c>
      <c r="D14" s="8">
        <v>0</v>
      </c>
      <c r="E14" s="1">
        <f>B14*0.25+D14*0.25</f>
        <v>0</v>
      </c>
      <c r="F14" s="8">
        <v>0</v>
      </c>
      <c r="G14" s="8" t="s">
        <v>12</v>
      </c>
      <c r="H14" s="8">
        <v>0</v>
      </c>
      <c r="I14" s="1">
        <f>F14*0.25+H14*0.25</f>
        <v>0</v>
      </c>
      <c r="J14" s="8" t="s">
        <v>12</v>
      </c>
      <c r="K14" s="1" t="s">
        <v>12</v>
      </c>
      <c r="L14" s="1">
        <v>0</v>
      </c>
      <c r="M14" s="39">
        <f>L14*0.25</f>
        <v>0</v>
      </c>
      <c r="N14" s="42">
        <f t="shared" si="0"/>
        <v>0</v>
      </c>
      <c r="O14" s="28"/>
      <c r="P14" s="10"/>
      <c r="Q14" s="10"/>
      <c r="R14" s="10"/>
      <c r="S14" s="10"/>
      <c r="T14" s="10"/>
      <c r="U14" s="3"/>
      <c r="V14" s="10"/>
      <c r="W14" s="10"/>
      <c r="X14" s="10"/>
      <c r="Y14" s="3"/>
      <c r="Z14" s="10"/>
      <c r="AA14" s="10"/>
      <c r="AB14" s="10"/>
      <c r="AC14" s="3"/>
      <c r="AD14" s="6"/>
      <c r="AE14" s="6"/>
      <c r="AF14" s="7"/>
    </row>
    <row r="15" spans="1:32" ht="19.5">
      <c r="A15" s="29" t="s">
        <v>27</v>
      </c>
      <c r="B15" s="8" t="s">
        <v>12</v>
      </c>
      <c r="C15" s="9">
        <v>0</v>
      </c>
      <c r="D15" s="9">
        <v>0</v>
      </c>
      <c r="E15" s="1">
        <f>C15*0.5+D15*0.25</f>
        <v>0</v>
      </c>
      <c r="F15" s="9" t="s">
        <v>209</v>
      </c>
      <c r="G15" s="9">
        <v>0</v>
      </c>
      <c r="H15" s="9">
        <v>0</v>
      </c>
      <c r="I15" s="1">
        <f>G15*0.5+H15*0.25</f>
        <v>0</v>
      </c>
      <c r="J15" s="9" t="s">
        <v>209</v>
      </c>
      <c r="K15" s="9">
        <v>0</v>
      </c>
      <c r="L15" s="9">
        <v>0</v>
      </c>
      <c r="M15" s="39">
        <f>K15*0.5+L15*0.25</f>
        <v>0</v>
      </c>
      <c r="N15" s="42">
        <f t="shared" si="0"/>
        <v>0</v>
      </c>
      <c r="O15" s="28"/>
      <c r="P15" s="10"/>
      <c r="Q15" s="22" t="s">
        <v>33</v>
      </c>
      <c r="R15" s="23" t="s">
        <v>30</v>
      </c>
      <c r="S15" s="23"/>
      <c r="T15" s="23"/>
      <c r="U15" s="25"/>
      <c r="V15" s="23" t="s">
        <v>31</v>
      </c>
      <c r="W15" s="23"/>
      <c r="X15" s="23"/>
      <c r="Y15" s="25"/>
      <c r="Z15" s="23" t="s">
        <v>32</v>
      </c>
      <c r="AA15" s="24" t="s">
        <v>34</v>
      </c>
      <c r="AB15" s="23"/>
      <c r="AC15" s="38"/>
      <c r="AD15" s="41" t="s">
        <v>223</v>
      </c>
      <c r="AE15" s="26" t="s">
        <v>200</v>
      </c>
      <c r="AF15" s="7"/>
    </row>
    <row r="16" spans="1:32" ht="17.5" thickBot="1">
      <c r="A16" s="30" t="s">
        <v>28</v>
      </c>
      <c r="B16" s="31" t="s">
        <v>12</v>
      </c>
      <c r="C16" s="31">
        <v>0</v>
      </c>
      <c r="D16" s="31">
        <v>5</v>
      </c>
      <c r="E16" s="32">
        <f>C16*0.5+D16*0.25</f>
        <v>1.25</v>
      </c>
      <c r="F16" s="31" t="s">
        <v>209</v>
      </c>
      <c r="G16" s="33">
        <v>0</v>
      </c>
      <c r="H16" s="33">
        <v>0</v>
      </c>
      <c r="I16" s="32">
        <f>G16*0.5+H16*0.25</f>
        <v>0</v>
      </c>
      <c r="J16" s="31" t="s">
        <v>209</v>
      </c>
      <c r="K16" s="31">
        <v>0</v>
      </c>
      <c r="L16" s="31">
        <v>3</v>
      </c>
      <c r="M16" s="40">
        <f>K16*0.5+L16*0.25</f>
        <v>0.75</v>
      </c>
      <c r="N16" s="43">
        <f t="shared" si="0"/>
        <v>2</v>
      </c>
      <c r="O16" s="44"/>
      <c r="P16" s="10"/>
      <c r="Q16" s="27"/>
      <c r="R16" s="1" t="s">
        <v>35</v>
      </c>
      <c r="S16" s="1" t="s">
        <v>36</v>
      </c>
      <c r="T16" s="1" t="s">
        <v>197</v>
      </c>
      <c r="U16" s="1" t="s">
        <v>198</v>
      </c>
      <c r="V16" s="1" t="s">
        <v>35</v>
      </c>
      <c r="W16" s="1" t="s">
        <v>36</v>
      </c>
      <c r="X16" s="1" t="s">
        <v>197</v>
      </c>
      <c r="Y16" s="1" t="s">
        <v>198</v>
      </c>
      <c r="Z16" s="1" t="s">
        <v>35</v>
      </c>
      <c r="AA16" s="1" t="s">
        <v>36</v>
      </c>
      <c r="AB16" s="1" t="s">
        <v>197</v>
      </c>
      <c r="AC16" s="39" t="s">
        <v>198</v>
      </c>
      <c r="AD16" s="42"/>
      <c r="AE16" s="28"/>
      <c r="AF16" s="7"/>
    </row>
    <row r="17" spans="1:32">
      <c r="A17" s="10"/>
      <c r="B17" s="10"/>
      <c r="C17" s="10"/>
      <c r="D17" s="10"/>
      <c r="E17" s="3"/>
      <c r="F17" s="10"/>
      <c r="G17" s="10"/>
      <c r="H17" s="10"/>
      <c r="I17" s="3"/>
      <c r="J17" s="10"/>
      <c r="K17" s="10"/>
      <c r="L17" s="10"/>
      <c r="M17" s="3"/>
      <c r="N17" s="6"/>
      <c r="O17" s="21"/>
      <c r="P17" s="10"/>
      <c r="Q17" s="27" t="s">
        <v>38</v>
      </c>
      <c r="R17" s="1">
        <v>20</v>
      </c>
      <c r="S17" s="1">
        <v>8</v>
      </c>
      <c r="T17" s="1">
        <v>12</v>
      </c>
      <c r="U17" s="1">
        <f t="shared" si="6"/>
        <v>12</v>
      </c>
      <c r="V17" s="1">
        <v>20</v>
      </c>
      <c r="W17" s="1">
        <v>30</v>
      </c>
      <c r="X17" s="1">
        <v>12</v>
      </c>
      <c r="Y17" s="1">
        <f t="shared" si="7"/>
        <v>23</v>
      </c>
      <c r="Z17" s="1">
        <v>20</v>
      </c>
      <c r="AA17" s="1">
        <v>30</v>
      </c>
      <c r="AB17" s="1">
        <v>12</v>
      </c>
      <c r="AC17" s="39">
        <f t="shared" si="8"/>
        <v>23</v>
      </c>
      <c r="AD17" s="42">
        <f t="shared" si="2"/>
        <v>58</v>
      </c>
      <c r="AE17" s="28">
        <f>RANK(AD17, $AD$17:$AD$25)</f>
        <v>1</v>
      </c>
      <c r="AF17" s="7"/>
    </row>
    <row r="18" spans="1:32" ht="17.5" thickBot="1">
      <c r="A18" s="10"/>
      <c r="B18" s="10"/>
      <c r="C18" s="10"/>
      <c r="D18" s="10"/>
      <c r="E18" s="3"/>
      <c r="F18" s="10"/>
      <c r="G18" s="10"/>
      <c r="H18" s="10"/>
      <c r="I18" s="3"/>
      <c r="J18" s="10"/>
      <c r="K18" s="10"/>
      <c r="L18" s="10"/>
      <c r="M18" s="3"/>
      <c r="N18" s="6"/>
      <c r="O18" s="21"/>
      <c r="P18" s="10"/>
      <c r="Q18" s="27" t="s">
        <v>41</v>
      </c>
      <c r="R18" s="1">
        <v>12</v>
      </c>
      <c r="S18" s="1">
        <v>12</v>
      </c>
      <c r="T18" s="1">
        <v>5</v>
      </c>
      <c r="U18" s="1">
        <f t="shared" si="6"/>
        <v>10.25</v>
      </c>
      <c r="V18" s="1">
        <v>12</v>
      </c>
      <c r="W18" s="1">
        <v>3</v>
      </c>
      <c r="X18" s="1">
        <v>8</v>
      </c>
      <c r="Y18" s="1">
        <f t="shared" si="7"/>
        <v>6.5</v>
      </c>
      <c r="Z18" s="1">
        <v>12</v>
      </c>
      <c r="AA18" s="1">
        <v>3</v>
      </c>
      <c r="AB18" s="1">
        <v>8</v>
      </c>
      <c r="AC18" s="39">
        <f t="shared" si="8"/>
        <v>6.5</v>
      </c>
      <c r="AD18" s="42">
        <f t="shared" si="2"/>
        <v>23.25</v>
      </c>
      <c r="AE18" s="28">
        <f t="shared" ref="AE18:AE25" si="9">RANK(AD18, $AD$17:$AD$25)</f>
        <v>4</v>
      </c>
      <c r="AF18" s="7"/>
    </row>
    <row r="19" spans="1:32" ht="19.5">
      <c r="A19" s="22" t="s">
        <v>29</v>
      </c>
      <c r="B19" s="23" t="s">
        <v>30</v>
      </c>
      <c r="C19" s="23"/>
      <c r="D19" s="23"/>
      <c r="E19" s="25"/>
      <c r="F19" s="23" t="s">
        <v>31</v>
      </c>
      <c r="G19" s="23"/>
      <c r="H19" s="23"/>
      <c r="I19" s="25"/>
      <c r="J19" s="23" t="s">
        <v>32</v>
      </c>
      <c r="K19" s="23"/>
      <c r="L19" s="23"/>
      <c r="M19" s="38"/>
      <c r="N19" s="41" t="s">
        <v>223</v>
      </c>
      <c r="O19" s="26" t="s">
        <v>200</v>
      </c>
      <c r="P19" s="6"/>
      <c r="Q19" s="27" t="s">
        <v>43</v>
      </c>
      <c r="R19" s="1">
        <v>8</v>
      </c>
      <c r="S19" s="1">
        <v>0</v>
      </c>
      <c r="T19" s="1">
        <v>3</v>
      </c>
      <c r="U19" s="1">
        <f t="shared" si="6"/>
        <v>2.75</v>
      </c>
      <c r="V19" s="1">
        <v>8</v>
      </c>
      <c r="W19" s="1">
        <v>5</v>
      </c>
      <c r="X19" s="1" t="s">
        <v>209</v>
      </c>
      <c r="Y19" s="1">
        <f>V19*0.25+W19*0.5</f>
        <v>4.5</v>
      </c>
      <c r="Z19" s="1">
        <v>8</v>
      </c>
      <c r="AA19" s="1">
        <v>5</v>
      </c>
      <c r="AB19" s="1">
        <v>3</v>
      </c>
      <c r="AC19" s="39">
        <f t="shared" si="8"/>
        <v>5.25</v>
      </c>
      <c r="AD19" s="42">
        <f t="shared" si="2"/>
        <v>12.5</v>
      </c>
      <c r="AE19" s="28"/>
      <c r="AF19" s="7"/>
    </row>
    <row r="20" spans="1:32">
      <c r="A20" s="27"/>
      <c r="B20" s="1" t="s">
        <v>35</v>
      </c>
      <c r="C20" s="1" t="s">
        <v>36</v>
      </c>
      <c r="D20" s="1" t="s">
        <v>197</v>
      </c>
      <c r="E20" s="1" t="s">
        <v>198</v>
      </c>
      <c r="F20" s="1" t="s">
        <v>35</v>
      </c>
      <c r="G20" s="1" t="s">
        <v>36</v>
      </c>
      <c r="H20" s="1" t="s">
        <v>197</v>
      </c>
      <c r="I20" s="1" t="s">
        <v>198</v>
      </c>
      <c r="J20" s="1" t="s">
        <v>35</v>
      </c>
      <c r="K20" s="1" t="s">
        <v>36</v>
      </c>
      <c r="L20" s="1" t="s">
        <v>197</v>
      </c>
      <c r="M20" s="39" t="s">
        <v>198</v>
      </c>
      <c r="N20" s="42"/>
      <c r="O20" s="28"/>
      <c r="P20" s="3"/>
      <c r="Q20" s="27" t="s">
        <v>46</v>
      </c>
      <c r="R20" s="8" t="s">
        <v>12</v>
      </c>
      <c r="S20" s="1">
        <v>20</v>
      </c>
      <c r="T20" s="1">
        <v>8</v>
      </c>
      <c r="U20" s="1">
        <f>S20*0.5+T20*0.25</f>
        <v>12</v>
      </c>
      <c r="V20" s="8" t="s">
        <v>12</v>
      </c>
      <c r="W20" s="1">
        <v>20</v>
      </c>
      <c r="X20" s="1">
        <v>5</v>
      </c>
      <c r="Y20" s="1">
        <f>W20*0.5+X20*0.25</f>
        <v>11.25</v>
      </c>
      <c r="Z20" s="8" t="s">
        <v>12</v>
      </c>
      <c r="AA20" s="1">
        <v>20</v>
      </c>
      <c r="AB20" s="1">
        <v>0</v>
      </c>
      <c r="AC20" s="39">
        <f>AA20*0.5+AB20*0.25</f>
        <v>10</v>
      </c>
      <c r="AD20" s="42">
        <f t="shared" si="2"/>
        <v>33.25</v>
      </c>
      <c r="AE20" s="28">
        <f t="shared" si="9"/>
        <v>3</v>
      </c>
      <c r="AF20" s="7"/>
    </row>
    <row r="21" spans="1:32">
      <c r="A21" s="27" t="s">
        <v>37</v>
      </c>
      <c r="B21" s="1">
        <v>12</v>
      </c>
      <c r="C21" s="1">
        <v>20</v>
      </c>
      <c r="D21" s="1">
        <v>20</v>
      </c>
      <c r="E21" s="1">
        <f t="shared" si="4"/>
        <v>18</v>
      </c>
      <c r="F21" s="1">
        <v>20</v>
      </c>
      <c r="G21" s="1">
        <v>12</v>
      </c>
      <c r="H21" s="1">
        <v>20</v>
      </c>
      <c r="I21" s="1">
        <f t="shared" si="5"/>
        <v>16</v>
      </c>
      <c r="J21" s="1">
        <v>20</v>
      </c>
      <c r="K21" s="1">
        <v>20</v>
      </c>
      <c r="L21" s="1">
        <v>3</v>
      </c>
      <c r="M21" s="39">
        <f t="shared" ref="M21:M68" si="10">J21*0.25+K21*0.5+L21*0.25</f>
        <v>15.75</v>
      </c>
      <c r="N21" s="42">
        <f t="shared" si="0"/>
        <v>49.75</v>
      </c>
      <c r="O21" s="28">
        <f>RANK(N21, $N$21:$N$28)</f>
        <v>2</v>
      </c>
      <c r="P21" s="3"/>
      <c r="Q21" s="29" t="s">
        <v>48</v>
      </c>
      <c r="R21" s="8" t="s">
        <v>12</v>
      </c>
      <c r="S21" s="8">
        <v>3</v>
      </c>
      <c r="T21" s="8">
        <v>0</v>
      </c>
      <c r="U21" s="1">
        <f>S21*0.5+T21*0.25</f>
        <v>1.5</v>
      </c>
      <c r="V21" s="8" t="s">
        <v>12</v>
      </c>
      <c r="W21" s="8" t="s">
        <v>45</v>
      </c>
      <c r="X21" s="8">
        <v>0</v>
      </c>
      <c r="Y21" s="1">
        <f>X21*0.25</f>
        <v>0</v>
      </c>
      <c r="Z21" s="8" t="s">
        <v>12</v>
      </c>
      <c r="AA21" s="8">
        <v>8</v>
      </c>
      <c r="AB21" s="8">
        <v>0</v>
      </c>
      <c r="AC21" s="39">
        <f>AA21*0.5+AB21*0.25</f>
        <v>4</v>
      </c>
      <c r="AD21" s="42">
        <f t="shared" si="2"/>
        <v>5.5</v>
      </c>
      <c r="AE21" s="28"/>
      <c r="AF21" s="7"/>
    </row>
    <row r="22" spans="1:32">
      <c r="A22" s="27" t="s">
        <v>39</v>
      </c>
      <c r="B22" s="1">
        <v>30</v>
      </c>
      <c r="C22" s="1">
        <v>30</v>
      </c>
      <c r="D22" s="1">
        <v>30</v>
      </c>
      <c r="E22" s="1">
        <f t="shared" si="4"/>
        <v>30</v>
      </c>
      <c r="F22" s="1">
        <v>30</v>
      </c>
      <c r="G22" s="1">
        <v>30</v>
      </c>
      <c r="H22" s="1">
        <v>30</v>
      </c>
      <c r="I22" s="1">
        <f t="shared" si="5"/>
        <v>30</v>
      </c>
      <c r="J22" s="1" t="s">
        <v>40</v>
      </c>
      <c r="K22" s="1">
        <v>30</v>
      </c>
      <c r="L22" s="1">
        <v>30</v>
      </c>
      <c r="M22" s="39">
        <f>K22*0.5+L22*0.25</f>
        <v>22.5</v>
      </c>
      <c r="N22" s="42">
        <f t="shared" si="0"/>
        <v>82.5</v>
      </c>
      <c r="O22" s="28">
        <f t="shared" ref="O22:O26" si="11">RANK(N22, $N$21:$N$28)</f>
        <v>1</v>
      </c>
      <c r="P22" s="3"/>
      <c r="Q22" s="29" t="s">
        <v>49</v>
      </c>
      <c r="R22" s="8" t="s">
        <v>12</v>
      </c>
      <c r="S22" s="8">
        <v>30</v>
      </c>
      <c r="T22" s="8">
        <v>20</v>
      </c>
      <c r="U22" s="1">
        <f>S22*0.5+T22*0.25</f>
        <v>20</v>
      </c>
      <c r="V22" s="8" t="s">
        <v>12</v>
      </c>
      <c r="W22" s="8">
        <v>8</v>
      </c>
      <c r="X22" s="8">
        <v>20</v>
      </c>
      <c r="Y22" s="1">
        <f>W22*0.5+X22*0.25</f>
        <v>9</v>
      </c>
      <c r="Z22" s="8" t="s">
        <v>12</v>
      </c>
      <c r="AA22" s="8" t="s">
        <v>50</v>
      </c>
      <c r="AB22" s="8">
        <v>30</v>
      </c>
      <c r="AC22" s="39">
        <f>AB22*0.25</f>
        <v>7.5</v>
      </c>
      <c r="AD22" s="42">
        <f t="shared" si="2"/>
        <v>36.5</v>
      </c>
      <c r="AE22" s="28">
        <f t="shared" si="9"/>
        <v>2</v>
      </c>
      <c r="AF22" s="7"/>
    </row>
    <row r="23" spans="1:32">
      <c r="A23" s="27" t="s">
        <v>42</v>
      </c>
      <c r="B23" s="1">
        <v>8</v>
      </c>
      <c r="C23" s="1">
        <v>12</v>
      </c>
      <c r="D23" s="1">
        <v>8</v>
      </c>
      <c r="E23" s="1">
        <f t="shared" si="4"/>
        <v>10</v>
      </c>
      <c r="F23" s="1">
        <v>12</v>
      </c>
      <c r="G23" s="1">
        <v>20</v>
      </c>
      <c r="H23" s="1">
        <v>8</v>
      </c>
      <c r="I23" s="1">
        <f t="shared" si="5"/>
        <v>15</v>
      </c>
      <c r="J23" s="1">
        <v>12</v>
      </c>
      <c r="K23" s="1">
        <v>12</v>
      </c>
      <c r="L23" s="1">
        <v>12</v>
      </c>
      <c r="M23" s="39">
        <f t="shared" si="10"/>
        <v>12</v>
      </c>
      <c r="N23" s="42">
        <f t="shared" si="0"/>
        <v>37</v>
      </c>
      <c r="O23" s="28">
        <f t="shared" si="11"/>
        <v>3</v>
      </c>
      <c r="P23" s="3"/>
      <c r="Q23" s="29" t="s">
        <v>52</v>
      </c>
      <c r="R23" s="8" t="s">
        <v>12</v>
      </c>
      <c r="S23" s="8">
        <v>5</v>
      </c>
      <c r="T23" s="8" t="s">
        <v>202</v>
      </c>
      <c r="U23" s="1">
        <f>S23*0.5</f>
        <v>2.5</v>
      </c>
      <c r="V23" s="8" t="s">
        <v>12</v>
      </c>
      <c r="W23" s="8">
        <v>12</v>
      </c>
      <c r="X23" s="8">
        <v>3</v>
      </c>
      <c r="Y23" s="1">
        <f>W23*0.5+X23*0.25</f>
        <v>6.75</v>
      </c>
      <c r="Z23" s="8" t="s">
        <v>12</v>
      </c>
      <c r="AA23" s="8">
        <v>12</v>
      </c>
      <c r="AB23" s="8">
        <v>5</v>
      </c>
      <c r="AC23" s="39">
        <f>AA23*0.5+AB23*0.25</f>
        <v>7.25</v>
      </c>
      <c r="AD23" s="42">
        <f t="shared" si="2"/>
        <v>16.5</v>
      </c>
      <c r="AE23" s="28"/>
      <c r="AF23" s="7"/>
    </row>
    <row r="24" spans="1:32">
      <c r="A24" s="27" t="s">
        <v>44</v>
      </c>
      <c r="B24" s="1" t="s">
        <v>45</v>
      </c>
      <c r="C24" s="1">
        <v>8</v>
      </c>
      <c r="D24" s="1">
        <v>5</v>
      </c>
      <c r="E24" s="1">
        <f>C24*0.5+D24*0.25</f>
        <v>5.25</v>
      </c>
      <c r="F24" s="1">
        <v>5</v>
      </c>
      <c r="G24" s="1">
        <v>5</v>
      </c>
      <c r="H24" s="1">
        <v>5</v>
      </c>
      <c r="I24" s="1">
        <f t="shared" si="5"/>
        <v>5</v>
      </c>
      <c r="J24" s="1">
        <v>8</v>
      </c>
      <c r="K24" s="1">
        <v>8</v>
      </c>
      <c r="L24" s="1">
        <v>8</v>
      </c>
      <c r="M24" s="39">
        <f t="shared" si="10"/>
        <v>8</v>
      </c>
      <c r="N24" s="42">
        <f t="shared" si="0"/>
        <v>18.25</v>
      </c>
      <c r="O24" s="28">
        <f t="shared" si="11"/>
        <v>5</v>
      </c>
      <c r="P24" s="3"/>
      <c r="Q24" s="29" t="s">
        <v>21</v>
      </c>
      <c r="R24" s="8">
        <v>30</v>
      </c>
      <c r="S24" s="8" t="s">
        <v>12</v>
      </c>
      <c r="T24" s="8" t="s">
        <v>202</v>
      </c>
      <c r="U24" s="1">
        <f>R24*0.25</f>
        <v>7.5</v>
      </c>
      <c r="V24" s="8">
        <v>30</v>
      </c>
      <c r="W24" s="8" t="s">
        <v>12</v>
      </c>
      <c r="X24" s="8" t="s">
        <v>209</v>
      </c>
      <c r="Y24" s="1">
        <f>V24*0.25</f>
        <v>7.5</v>
      </c>
      <c r="Z24" s="8">
        <v>30</v>
      </c>
      <c r="AA24" s="8" t="s">
        <v>12</v>
      </c>
      <c r="AB24" s="8"/>
      <c r="AC24" s="39">
        <f>Z24*0.25</f>
        <v>7.5</v>
      </c>
      <c r="AD24" s="42">
        <f t="shared" si="2"/>
        <v>22.5</v>
      </c>
      <c r="AE24" s="28">
        <f t="shared" si="9"/>
        <v>5</v>
      </c>
      <c r="AF24" s="7"/>
    </row>
    <row r="25" spans="1:32" ht="17.5" thickBot="1">
      <c r="A25" s="29" t="s">
        <v>47</v>
      </c>
      <c r="B25" s="8" t="s">
        <v>12</v>
      </c>
      <c r="C25" s="8">
        <v>5</v>
      </c>
      <c r="D25" s="8">
        <v>12</v>
      </c>
      <c r="E25" s="1">
        <f>C25*0.5+D25*0.25</f>
        <v>5.5</v>
      </c>
      <c r="F25" s="8" t="s">
        <v>12</v>
      </c>
      <c r="G25" s="8">
        <v>8</v>
      </c>
      <c r="H25" s="8">
        <v>12</v>
      </c>
      <c r="I25" s="1">
        <f>G25*0.5+H25*0.25</f>
        <v>7</v>
      </c>
      <c r="J25" s="8" t="s">
        <v>12</v>
      </c>
      <c r="K25" s="8">
        <v>5</v>
      </c>
      <c r="L25" s="8">
        <v>20</v>
      </c>
      <c r="M25" s="39">
        <f>K25*0.5+L25*0.25</f>
        <v>7.5</v>
      </c>
      <c r="N25" s="42">
        <f t="shared" si="0"/>
        <v>20</v>
      </c>
      <c r="O25" s="28">
        <f t="shared" si="11"/>
        <v>4</v>
      </c>
      <c r="P25" s="10"/>
      <c r="Q25" s="30" t="s">
        <v>204</v>
      </c>
      <c r="R25" s="31" t="s">
        <v>202</v>
      </c>
      <c r="S25" s="31" t="s">
        <v>202</v>
      </c>
      <c r="T25" s="31">
        <v>30</v>
      </c>
      <c r="U25" s="32">
        <f>T25*0.25</f>
        <v>7.5</v>
      </c>
      <c r="V25" s="31"/>
      <c r="W25" s="31"/>
      <c r="X25" s="31">
        <v>30</v>
      </c>
      <c r="Y25" s="32">
        <f t="shared" si="7"/>
        <v>7.5</v>
      </c>
      <c r="Z25" s="31" t="s">
        <v>209</v>
      </c>
      <c r="AA25" s="31" t="s">
        <v>209</v>
      </c>
      <c r="AB25" s="31">
        <v>20</v>
      </c>
      <c r="AC25" s="40">
        <f>AB25*0.25</f>
        <v>5</v>
      </c>
      <c r="AD25" s="43">
        <f t="shared" si="2"/>
        <v>20</v>
      </c>
      <c r="AE25" s="44">
        <f t="shared" si="9"/>
        <v>6</v>
      </c>
      <c r="AF25" s="7"/>
    </row>
    <row r="26" spans="1:32" ht="17.5" thickBot="1">
      <c r="A26" s="29" t="s">
        <v>27</v>
      </c>
      <c r="B26" s="8">
        <v>20</v>
      </c>
      <c r="C26" s="8" t="s">
        <v>12</v>
      </c>
      <c r="D26" s="8" t="s">
        <v>202</v>
      </c>
      <c r="E26" s="1">
        <f>B26*0.25</f>
        <v>5</v>
      </c>
      <c r="F26" s="8">
        <v>8</v>
      </c>
      <c r="G26" s="8" t="s">
        <v>12</v>
      </c>
      <c r="H26" s="8" t="s">
        <v>209</v>
      </c>
      <c r="I26" s="1">
        <f>F26*0.25</f>
        <v>2</v>
      </c>
      <c r="J26" s="8">
        <v>30</v>
      </c>
      <c r="K26" s="8" t="s">
        <v>12</v>
      </c>
      <c r="L26" s="8" t="s">
        <v>209</v>
      </c>
      <c r="M26" s="39">
        <f>J26*0.25</f>
        <v>7.5</v>
      </c>
      <c r="N26" s="42">
        <f t="shared" si="0"/>
        <v>14.5</v>
      </c>
      <c r="O26" s="28">
        <f t="shared" si="11"/>
        <v>6</v>
      </c>
      <c r="P26" s="10"/>
      <c r="Q26" s="10"/>
      <c r="R26" s="10"/>
      <c r="S26" s="10"/>
      <c r="T26" s="10"/>
      <c r="U26" s="3"/>
      <c r="V26" s="10"/>
      <c r="W26" s="10"/>
      <c r="X26" s="10"/>
      <c r="Y26" s="3"/>
      <c r="Z26" s="10"/>
      <c r="AA26" s="10"/>
      <c r="AB26" s="10"/>
      <c r="AC26" s="3"/>
      <c r="AD26" s="6"/>
      <c r="AE26" s="6"/>
      <c r="AF26" s="7"/>
    </row>
    <row r="27" spans="1:32" ht="19.5">
      <c r="A27" s="27" t="s">
        <v>51</v>
      </c>
      <c r="B27" s="8">
        <v>5</v>
      </c>
      <c r="C27" s="8" t="s">
        <v>12</v>
      </c>
      <c r="D27" s="8" t="s">
        <v>202</v>
      </c>
      <c r="E27" s="1">
        <f>B27*0.25</f>
        <v>1.25</v>
      </c>
      <c r="F27" s="8">
        <v>3</v>
      </c>
      <c r="G27" s="8" t="s">
        <v>12</v>
      </c>
      <c r="H27" s="8" t="s">
        <v>209</v>
      </c>
      <c r="I27" s="1">
        <f>F27*0.25</f>
        <v>0.75</v>
      </c>
      <c r="J27" s="8">
        <v>5</v>
      </c>
      <c r="K27" s="8" t="s">
        <v>12</v>
      </c>
      <c r="L27" s="8" t="s">
        <v>209</v>
      </c>
      <c r="M27" s="39">
        <f>J27*0.25</f>
        <v>1.25</v>
      </c>
      <c r="N27" s="42">
        <f t="shared" si="0"/>
        <v>3.25</v>
      </c>
      <c r="O27" s="28"/>
      <c r="P27" s="10"/>
      <c r="Q27" s="22" t="s">
        <v>56</v>
      </c>
      <c r="R27" s="23" t="s">
        <v>32</v>
      </c>
      <c r="S27" s="24" t="s">
        <v>34</v>
      </c>
      <c r="T27" s="23"/>
      <c r="U27" s="25"/>
      <c r="V27" s="23" t="s">
        <v>54</v>
      </c>
      <c r="W27" s="24" t="s">
        <v>34</v>
      </c>
      <c r="X27" s="23"/>
      <c r="Y27" s="25"/>
      <c r="Z27" s="23" t="s">
        <v>55</v>
      </c>
      <c r="AA27" s="24" t="s">
        <v>34</v>
      </c>
      <c r="AB27" s="23"/>
      <c r="AC27" s="38"/>
      <c r="AD27" s="41" t="s">
        <v>223</v>
      </c>
      <c r="AE27" s="26" t="s">
        <v>200</v>
      </c>
      <c r="AF27" s="7"/>
    </row>
    <row r="28" spans="1:32" ht="17.5" thickBot="1">
      <c r="A28" s="34" t="s">
        <v>203</v>
      </c>
      <c r="B28" s="31" t="s">
        <v>202</v>
      </c>
      <c r="C28" s="31" t="s">
        <v>202</v>
      </c>
      <c r="D28" s="31">
        <v>0</v>
      </c>
      <c r="E28" s="32">
        <f>D28*0.25</f>
        <v>0</v>
      </c>
      <c r="F28" s="31" t="s">
        <v>209</v>
      </c>
      <c r="G28" s="31" t="s">
        <v>209</v>
      </c>
      <c r="H28" s="31">
        <v>3</v>
      </c>
      <c r="I28" s="32">
        <f>H28*0.25</f>
        <v>0.75</v>
      </c>
      <c r="J28" s="31" t="s">
        <v>209</v>
      </c>
      <c r="K28" s="31" t="s">
        <v>209</v>
      </c>
      <c r="L28" s="31">
        <v>5</v>
      </c>
      <c r="M28" s="40">
        <f>L28*0.25</f>
        <v>1.25</v>
      </c>
      <c r="N28" s="43">
        <f t="shared" si="0"/>
        <v>2</v>
      </c>
      <c r="O28" s="44"/>
      <c r="P28" s="10"/>
      <c r="Q28" s="27"/>
      <c r="R28" s="1" t="s">
        <v>35</v>
      </c>
      <c r="S28" s="1" t="s">
        <v>36</v>
      </c>
      <c r="T28" s="1" t="s">
        <v>197</v>
      </c>
      <c r="U28" s="1" t="s">
        <v>198</v>
      </c>
      <c r="V28" s="1" t="s">
        <v>35</v>
      </c>
      <c r="W28" s="1" t="s">
        <v>36</v>
      </c>
      <c r="X28" s="1" t="s">
        <v>197</v>
      </c>
      <c r="Y28" s="1" t="s">
        <v>198</v>
      </c>
      <c r="Z28" s="1" t="s">
        <v>35</v>
      </c>
      <c r="AA28" s="1" t="s">
        <v>36</v>
      </c>
      <c r="AB28" s="1" t="s">
        <v>197</v>
      </c>
      <c r="AC28" s="39" t="s">
        <v>198</v>
      </c>
      <c r="AD28" s="42"/>
      <c r="AE28" s="28"/>
      <c r="AF28" s="7"/>
    </row>
    <row r="29" spans="1:32">
      <c r="A29" s="3"/>
      <c r="B29" s="10"/>
      <c r="C29" s="10"/>
      <c r="D29" s="10"/>
      <c r="E29" s="3"/>
      <c r="F29" s="10"/>
      <c r="G29" s="10"/>
      <c r="H29" s="10"/>
      <c r="I29" s="3"/>
      <c r="J29" s="10"/>
      <c r="K29" s="10"/>
      <c r="L29" s="10"/>
      <c r="M29" s="3"/>
      <c r="N29" s="6"/>
      <c r="O29" s="6"/>
      <c r="P29" s="10"/>
      <c r="Q29" s="27" t="s">
        <v>58</v>
      </c>
      <c r="R29" s="8" t="s">
        <v>12</v>
      </c>
      <c r="S29" s="1">
        <v>30</v>
      </c>
      <c r="T29" s="1">
        <v>30</v>
      </c>
      <c r="U29" s="1">
        <f>S29*0.5+T29*0.25</f>
        <v>22.5</v>
      </c>
      <c r="V29" s="1">
        <v>30</v>
      </c>
      <c r="W29" s="1">
        <v>30</v>
      </c>
      <c r="X29" s="1">
        <v>30</v>
      </c>
      <c r="Y29" s="1">
        <f t="shared" si="7"/>
        <v>30</v>
      </c>
      <c r="Z29" s="1">
        <v>30</v>
      </c>
      <c r="AA29" s="1">
        <v>30</v>
      </c>
      <c r="AB29" s="1">
        <v>30</v>
      </c>
      <c r="AC29" s="39">
        <f t="shared" si="8"/>
        <v>30</v>
      </c>
      <c r="AD29" s="42">
        <f t="shared" si="2"/>
        <v>82.5</v>
      </c>
      <c r="AE29" s="28">
        <f>RANK(AD29, $AD$29:$AD$31)</f>
        <v>1</v>
      </c>
      <c r="AF29" s="7"/>
    </row>
    <row r="30" spans="1:32" ht="17.5" thickBot="1">
      <c r="A30" s="3"/>
      <c r="B30" s="10"/>
      <c r="C30" s="10"/>
      <c r="D30" s="10"/>
      <c r="E30" s="3"/>
      <c r="F30" s="10"/>
      <c r="G30" s="10"/>
      <c r="H30" s="10"/>
      <c r="I30" s="3"/>
      <c r="J30" s="10"/>
      <c r="K30" s="10"/>
      <c r="L30" s="10"/>
      <c r="M30" s="3"/>
      <c r="N30" s="6"/>
      <c r="O30" s="6"/>
      <c r="P30" s="10"/>
      <c r="Q30" s="27" t="s">
        <v>60</v>
      </c>
      <c r="R30" s="8" t="s">
        <v>12</v>
      </c>
      <c r="S30" s="1">
        <v>20</v>
      </c>
      <c r="T30" s="1">
        <v>20</v>
      </c>
      <c r="U30" s="1">
        <f t="shared" ref="U30:U31" si="12">S30*0.5+T30*0.25</f>
        <v>15</v>
      </c>
      <c r="V30" s="1">
        <v>20</v>
      </c>
      <c r="W30" s="1">
        <v>20</v>
      </c>
      <c r="X30" s="1">
        <v>20</v>
      </c>
      <c r="Y30" s="1">
        <f t="shared" si="7"/>
        <v>20</v>
      </c>
      <c r="Z30" s="1">
        <v>20</v>
      </c>
      <c r="AA30" s="1">
        <v>20</v>
      </c>
      <c r="AB30" s="1">
        <v>20</v>
      </c>
      <c r="AC30" s="39">
        <f t="shared" si="8"/>
        <v>20</v>
      </c>
      <c r="AD30" s="42">
        <f t="shared" si="2"/>
        <v>55</v>
      </c>
      <c r="AE30" s="28">
        <f t="shared" ref="AE30:AE31" si="13">RANK(AD30, $AD$29:$AD$31)</f>
        <v>2</v>
      </c>
      <c r="AF30" s="7"/>
    </row>
    <row r="31" spans="1:32" ht="20" thickBot="1">
      <c r="A31" s="22" t="s">
        <v>53</v>
      </c>
      <c r="B31" s="23" t="s">
        <v>32</v>
      </c>
      <c r="C31" s="24" t="s">
        <v>34</v>
      </c>
      <c r="D31" s="23"/>
      <c r="E31" s="25"/>
      <c r="F31" s="23" t="s">
        <v>54</v>
      </c>
      <c r="G31" s="24" t="s">
        <v>34</v>
      </c>
      <c r="H31" s="23"/>
      <c r="I31" s="25"/>
      <c r="J31" s="23" t="s">
        <v>55</v>
      </c>
      <c r="K31" s="24" t="s">
        <v>34</v>
      </c>
      <c r="L31" s="23"/>
      <c r="M31" s="38"/>
      <c r="N31" s="41" t="s">
        <v>223</v>
      </c>
      <c r="O31" s="26" t="s">
        <v>200</v>
      </c>
      <c r="P31" s="6"/>
      <c r="Q31" s="34" t="s">
        <v>62</v>
      </c>
      <c r="R31" s="31" t="s">
        <v>12</v>
      </c>
      <c r="S31" s="32">
        <v>12</v>
      </c>
      <c r="T31" s="32">
        <v>12</v>
      </c>
      <c r="U31" s="32">
        <f t="shared" si="12"/>
        <v>9</v>
      </c>
      <c r="V31" s="32">
        <v>12</v>
      </c>
      <c r="W31" s="32">
        <v>12</v>
      </c>
      <c r="X31" s="32">
        <v>12</v>
      </c>
      <c r="Y31" s="32">
        <f t="shared" si="7"/>
        <v>12</v>
      </c>
      <c r="Z31" s="32">
        <v>12</v>
      </c>
      <c r="AA31" s="32">
        <v>12</v>
      </c>
      <c r="AB31" s="32">
        <v>12</v>
      </c>
      <c r="AC31" s="40">
        <f t="shared" si="8"/>
        <v>12</v>
      </c>
      <c r="AD31" s="43">
        <f t="shared" si="2"/>
        <v>33</v>
      </c>
      <c r="AE31" s="44">
        <f t="shared" si="13"/>
        <v>3</v>
      </c>
      <c r="AF31" s="7"/>
    </row>
    <row r="32" spans="1:32" ht="17.5" thickBot="1">
      <c r="A32" s="27"/>
      <c r="B32" s="1" t="s">
        <v>35</v>
      </c>
      <c r="C32" s="1" t="s">
        <v>36</v>
      </c>
      <c r="D32" s="1" t="s">
        <v>197</v>
      </c>
      <c r="E32" s="1" t="s">
        <v>198</v>
      </c>
      <c r="F32" s="1" t="s">
        <v>35</v>
      </c>
      <c r="G32" s="1" t="s">
        <v>36</v>
      </c>
      <c r="H32" s="1" t="s">
        <v>197</v>
      </c>
      <c r="I32" s="1" t="s">
        <v>198</v>
      </c>
      <c r="J32" s="1" t="s">
        <v>35</v>
      </c>
      <c r="K32" s="1" t="s">
        <v>36</v>
      </c>
      <c r="L32" s="1" t="s">
        <v>197</v>
      </c>
      <c r="M32" s="39" t="s">
        <v>198</v>
      </c>
      <c r="N32" s="42"/>
      <c r="O32" s="28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6"/>
      <c r="AE32" s="6"/>
      <c r="AF32" s="7"/>
    </row>
    <row r="33" spans="1:32" ht="19.5">
      <c r="A33" s="27" t="s">
        <v>57</v>
      </c>
      <c r="B33" s="8" t="s">
        <v>12</v>
      </c>
      <c r="C33" s="1">
        <v>8</v>
      </c>
      <c r="D33" s="1">
        <v>5</v>
      </c>
      <c r="E33" s="1">
        <f>C33*0.5+D33*0.25</f>
        <v>5.25</v>
      </c>
      <c r="F33" s="8" t="s">
        <v>12</v>
      </c>
      <c r="G33" s="1">
        <v>8</v>
      </c>
      <c r="H33" s="1">
        <v>5</v>
      </c>
      <c r="I33" s="1">
        <f>G33*0.5+H33*0.25</f>
        <v>5.25</v>
      </c>
      <c r="J33" s="8" t="s">
        <v>12</v>
      </c>
      <c r="K33" s="1">
        <v>8</v>
      </c>
      <c r="L33" s="1">
        <v>5</v>
      </c>
      <c r="M33" s="39">
        <f>K33*0.5+L33*0.25</f>
        <v>5.25</v>
      </c>
      <c r="N33" s="42">
        <f t="shared" si="0"/>
        <v>15.75</v>
      </c>
      <c r="O33" s="28">
        <f>RANK(N33, $N$33:$N$41)</f>
        <v>4</v>
      </c>
      <c r="P33" s="3"/>
      <c r="Q33" s="22" t="s">
        <v>69</v>
      </c>
      <c r="R33" s="23" t="s">
        <v>32</v>
      </c>
      <c r="S33" s="24" t="s">
        <v>34</v>
      </c>
      <c r="T33" s="23"/>
      <c r="U33" s="25"/>
      <c r="V33" s="23" t="s">
        <v>54</v>
      </c>
      <c r="W33" s="24" t="s">
        <v>34</v>
      </c>
      <c r="X33" s="23"/>
      <c r="Y33" s="25"/>
      <c r="Z33" s="23" t="s">
        <v>68</v>
      </c>
      <c r="AA33" s="24" t="s">
        <v>34</v>
      </c>
      <c r="AB33" s="23"/>
      <c r="AC33" s="38"/>
      <c r="AD33" s="41" t="s">
        <v>223</v>
      </c>
      <c r="AE33" s="26" t="s">
        <v>200</v>
      </c>
      <c r="AF33" s="7"/>
    </row>
    <row r="34" spans="1:32">
      <c r="A34" s="27" t="s">
        <v>59</v>
      </c>
      <c r="B34" s="8" t="s">
        <v>12</v>
      </c>
      <c r="C34" s="1">
        <v>30</v>
      </c>
      <c r="D34" s="1">
        <v>20</v>
      </c>
      <c r="E34" s="1">
        <f>C34*0.5+D34*0.25</f>
        <v>20</v>
      </c>
      <c r="F34" s="8" t="s">
        <v>12</v>
      </c>
      <c r="G34" s="1">
        <v>30</v>
      </c>
      <c r="H34" s="1">
        <v>20</v>
      </c>
      <c r="I34" s="1">
        <f>G34*0.5+H34*0.25</f>
        <v>20</v>
      </c>
      <c r="J34" s="8" t="s">
        <v>12</v>
      </c>
      <c r="K34" s="1">
        <v>20</v>
      </c>
      <c r="L34" s="1">
        <v>30</v>
      </c>
      <c r="M34" s="39">
        <f>K34*0.5+L34*0.25</f>
        <v>17.5</v>
      </c>
      <c r="N34" s="42">
        <f t="shared" si="0"/>
        <v>57.5</v>
      </c>
      <c r="O34" s="28">
        <f t="shared" ref="O34:O38" si="14">RANK(N34, $N$33:$N$41)</f>
        <v>1</v>
      </c>
      <c r="P34" s="3"/>
      <c r="Q34" s="27"/>
      <c r="R34" s="1" t="s">
        <v>35</v>
      </c>
      <c r="S34" s="1" t="s">
        <v>36</v>
      </c>
      <c r="T34" s="1" t="s">
        <v>197</v>
      </c>
      <c r="U34" s="1" t="s">
        <v>198</v>
      </c>
      <c r="V34" s="1" t="s">
        <v>35</v>
      </c>
      <c r="W34" s="1" t="s">
        <v>36</v>
      </c>
      <c r="X34" s="1" t="s">
        <v>197</v>
      </c>
      <c r="Y34" s="1" t="s">
        <v>198</v>
      </c>
      <c r="Z34" s="1" t="s">
        <v>35</v>
      </c>
      <c r="AA34" s="1" t="s">
        <v>36</v>
      </c>
      <c r="AB34" s="1" t="s">
        <v>197</v>
      </c>
      <c r="AC34" s="39" t="s">
        <v>198</v>
      </c>
      <c r="AD34" s="42"/>
      <c r="AE34" s="28"/>
      <c r="AF34" s="7"/>
    </row>
    <row r="35" spans="1:32">
      <c r="A35" s="27" t="s">
        <v>61</v>
      </c>
      <c r="B35" s="8" t="s">
        <v>12</v>
      </c>
      <c r="C35" s="1">
        <v>20</v>
      </c>
      <c r="D35" s="1">
        <v>30</v>
      </c>
      <c r="E35" s="1">
        <f>C35*0.5+D35*0.25</f>
        <v>17.5</v>
      </c>
      <c r="F35" s="8" t="s">
        <v>12</v>
      </c>
      <c r="G35" s="1">
        <v>20</v>
      </c>
      <c r="H35" s="1">
        <v>30</v>
      </c>
      <c r="I35" s="1">
        <f>G35*0.5+H35*0.25</f>
        <v>17.5</v>
      </c>
      <c r="J35" s="8" t="s">
        <v>12</v>
      </c>
      <c r="K35" s="1">
        <v>30</v>
      </c>
      <c r="L35" s="1">
        <v>20</v>
      </c>
      <c r="M35" s="39">
        <f>K35*0.5+L35*0.25</f>
        <v>20</v>
      </c>
      <c r="N35" s="42">
        <f t="shared" si="0"/>
        <v>55</v>
      </c>
      <c r="O35" s="28">
        <f t="shared" si="14"/>
        <v>2</v>
      </c>
      <c r="P35" s="3"/>
      <c r="Q35" s="27" t="s">
        <v>71</v>
      </c>
      <c r="R35" s="1">
        <v>12</v>
      </c>
      <c r="S35" s="1">
        <v>12</v>
      </c>
      <c r="T35" s="1">
        <v>20</v>
      </c>
      <c r="U35" s="1">
        <f t="shared" si="6"/>
        <v>14</v>
      </c>
      <c r="V35" s="1">
        <v>12</v>
      </c>
      <c r="W35" s="1">
        <v>12</v>
      </c>
      <c r="X35" s="1">
        <v>20</v>
      </c>
      <c r="Y35" s="1">
        <f t="shared" si="7"/>
        <v>14</v>
      </c>
      <c r="Z35" s="1">
        <v>8</v>
      </c>
      <c r="AA35" s="1">
        <v>12</v>
      </c>
      <c r="AB35" s="1">
        <v>12</v>
      </c>
      <c r="AC35" s="39">
        <f t="shared" si="8"/>
        <v>11</v>
      </c>
      <c r="AD35" s="42">
        <f t="shared" si="2"/>
        <v>39</v>
      </c>
      <c r="AE35" s="28">
        <f>RANK(AD35, $AD$35:$AD$43)</f>
        <v>3</v>
      </c>
      <c r="AF35" s="7"/>
    </row>
    <row r="36" spans="1:32">
      <c r="A36" s="27" t="s">
        <v>63</v>
      </c>
      <c r="B36" s="8" t="s">
        <v>12</v>
      </c>
      <c r="C36" s="1">
        <v>12</v>
      </c>
      <c r="D36" s="1">
        <v>12</v>
      </c>
      <c r="E36" s="1">
        <f>C36*0.5+D36*0.25</f>
        <v>9</v>
      </c>
      <c r="F36" s="8" t="s">
        <v>12</v>
      </c>
      <c r="G36" s="1">
        <v>12</v>
      </c>
      <c r="H36" s="1">
        <v>8</v>
      </c>
      <c r="I36" s="1">
        <f>G36*0.5+H36*0.25</f>
        <v>8</v>
      </c>
      <c r="J36" s="8" t="s">
        <v>12</v>
      </c>
      <c r="K36" s="1">
        <v>12</v>
      </c>
      <c r="L36" s="1">
        <v>8</v>
      </c>
      <c r="M36" s="39">
        <f>K36*0.5+L36*0.25</f>
        <v>8</v>
      </c>
      <c r="N36" s="42">
        <f t="shared" si="0"/>
        <v>25</v>
      </c>
      <c r="O36" s="28">
        <f t="shared" si="14"/>
        <v>3</v>
      </c>
      <c r="P36" s="3"/>
      <c r="Q36" s="27" t="s">
        <v>73</v>
      </c>
      <c r="R36" s="1">
        <v>8</v>
      </c>
      <c r="S36" s="1">
        <v>8</v>
      </c>
      <c r="T36" s="1">
        <v>12</v>
      </c>
      <c r="U36" s="1">
        <f t="shared" si="6"/>
        <v>9</v>
      </c>
      <c r="V36" s="1">
        <v>5</v>
      </c>
      <c r="W36" s="1">
        <v>8</v>
      </c>
      <c r="X36" s="1">
        <v>12</v>
      </c>
      <c r="Y36" s="1">
        <f t="shared" si="7"/>
        <v>8.25</v>
      </c>
      <c r="Z36" s="1">
        <v>12</v>
      </c>
      <c r="AA36" s="1">
        <v>8</v>
      </c>
      <c r="AB36" s="1">
        <v>20</v>
      </c>
      <c r="AC36" s="39">
        <f t="shared" si="8"/>
        <v>12</v>
      </c>
      <c r="AD36" s="42">
        <f t="shared" si="2"/>
        <v>29.25</v>
      </c>
      <c r="AE36" s="28">
        <f t="shared" ref="AE36:AE43" si="15">RANK(AD36, $AD$35:$AD$43)</f>
        <v>4</v>
      </c>
      <c r="AF36" s="7"/>
    </row>
    <row r="37" spans="1:32">
      <c r="A37" s="29" t="s">
        <v>64</v>
      </c>
      <c r="B37" s="8" t="s">
        <v>12</v>
      </c>
      <c r="C37" s="8" t="s">
        <v>12</v>
      </c>
      <c r="D37" s="8" t="s">
        <v>202</v>
      </c>
      <c r="E37" s="1"/>
      <c r="F37" s="8">
        <v>30</v>
      </c>
      <c r="G37" s="8" t="s">
        <v>12</v>
      </c>
      <c r="H37" s="8" t="s">
        <v>209</v>
      </c>
      <c r="I37" s="1">
        <f>F37*0.25</f>
        <v>7.5</v>
      </c>
      <c r="J37" s="8">
        <v>30</v>
      </c>
      <c r="K37" s="8" t="s">
        <v>12</v>
      </c>
      <c r="L37" s="8" t="s">
        <v>209</v>
      </c>
      <c r="M37" s="39">
        <f>J37*0.25</f>
        <v>7.5</v>
      </c>
      <c r="N37" s="42">
        <f t="shared" si="0"/>
        <v>15</v>
      </c>
      <c r="O37" s="28">
        <f t="shared" si="14"/>
        <v>5</v>
      </c>
      <c r="P37" s="10"/>
      <c r="Q37" s="27" t="s">
        <v>75</v>
      </c>
      <c r="R37" s="1">
        <v>30</v>
      </c>
      <c r="S37" s="1">
        <v>20</v>
      </c>
      <c r="T37" s="1" t="s">
        <v>202</v>
      </c>
      <c r="U37" s="1">
        <f>R37*0.25+S37*0.5</f>
        <v>17.5</v>
      </c>
      <c r="V37" s="1">
        <v>30</v>
      </c>
      <c r="W37" s="1">
        <v>20</v>
      </c>
      <c r="X37" s="1" t="s">
        <v>209</v>
      </c>
      <c r="Y37" s="1">
        <f>V37*0.25+W37*0.5</f>
        <v>17.5</v>
      </c>
      <c r="Z37" s="1">
        <v>30</v>
      </c>
      <c r="AA37" s="1">
        <v>20</v>
      </c>
      <c r="AB37" s="1" t="s">
        <v>209</v>
      </c>
      <c r="AC37" s="39">
        <f>Z37*0.25+AA37*0.5</f>
        <v>17.5</v>
      </c>
      <c r="AD37" s="42">
        <f t="shared" si="2"/>
        <v>52.5</v>
      </c>
      <c r="AE37" s="28">
        <f t="shared" si="15"/>
        <v>2</v>
      </c>
      <c r="AF37" s="7"/>
    </row>
    <row r="38" spans="1:32">
      <c r="A38" s="29" t="s">
        <v>65</v>
      </c>
      <c r="B38" s="8" t="s">
        <v>12</v>
      </c>
      <c r="C38" s="8" t="s">
        <v>12</v>
      </c>
      <c r="D38" s="8" t="s">
        <v>202</v>
      </c>
      <c r="E38" s="1"/>
      <c r="F38" s="8">
        <v>20</v>
      </c>
      <c r="G38" s="8" t="s">
        <v>12</v>
      </c>
      <c r="H38" s="8" t="s">
        <v>209</v>
      </c>
      <c r="I38" s="1">
        <f>F38*0.25</f>
        <v>5</v>
      </c>
      <c r="J38" s="8">
        <v>20</v>
      </c>
      <c r="K38" s="8" t="s">
        <v>12</v>
      </c>
      <c r="L38" s="8" t="s">
        <v>209</v>
      </c>
      <c r="M38" s="39">
        <f>J38*0.25</f>
        <v>5</v>
      </c>
      <c r="N38" s="42">
        <f t="shared" si="0"/>
        <v>10</v>
      </c>
      <c r="O38" s="28">
        <f t="shared" si="14"/>
        <v>6</v>
      </c>
      <c r="P38" s="10"/>
      <c r="Q38" s="27" t="s">
        <v>77</v>
      </c>
      <c r="R38" s="1">
        <v>3</v>
      </c>
      <c r="S38" s="1">
        <v>5</v>
      </c>
      <c r="T38" s="1" t="s">
        <v>202</v>
      </c>
      <c r="U38" s="1">
        <f>R38*0.25+S38*0.5</f>
        <v>3.25</v>
      </c>
      <c r="V38" s="1">
        <v>3</v>
      </c>
      <c r="W38" s="1">
        <v>5</v>
      </c>
      <c r="X38" s="1" t="s">
        <v>209</v>
      </c>
      <c r="Y38" s="1">
        <f>V38*0.25+W38*0.5</f>
        <v>3.25</v>
      </c>
      <c r="Z38" s="1">
        <v>0</v>
      </c>
      <c r="AA38" s="1">
        <v>5</v>
      </c>
      <c r="AB38" s="1" t="s">
        <v>209</v>
      </c>
      <c r="AC38" s="39">
        <f>Z38*0.25+AA38*0.5</f>
        <v>2.5</v>
      </c>
      <c r="AD38" s="42">
        <f t="shared" si="2"/>
        <v>9</v>
      </c>
      <c r="AE38" s="28">
        <f t="shared" si="15"/>
        <v>5</v>
      </c>
      <c r="AF38" s="7"/>
    </row>
    <row r="39" spans="1:32">
      <c r="A39" s="27" t="s">
        <v>66</v>
      </c>
      <c r="B39" s="8" t="s">
        <v>12</v>
      </c>
      <c r="C39" s="8" t="s">
        <v>12</v>
      </c>
      <c r="D39" s="8" t="s">
        <v>202</v>
      </c>
      <c r="E39" s="1"/>
      <c r="F39" s="8">
        <v>12</v>
      </c>
      <c r="G39" s="8" t="s">
        <v>12</v>
      </c>
      <c r="H39" s="8" t="s">
        <v>209</v>
      </c>
      <c r="I39" s="1">
        <f>F39*0.25</f>
        <v>3</v>
      </c>
      <c r="J39" s="8">
        <v>12</v>
      </c>
      <c r="K39" s="8" t="s">
        <v>12</v>
      </c>
      <c r="L39" s="8" t="s">
        <v>209</v>
      </c>
      <c r="M39" s="39">
        <f>J39*0.25</f>
        <v>3</v>
      </c>
      <c r="N39" s="42">
        <f t="shared" si="0"/>
        <v>6</v>
      </c>
      <c r="O39" s="28"/>
      <c r="P39" s="10"/>
      <c r="Q39" s="29" t="s">
        <v>79</v>
      </c>
      <c r="R39" s="8">
        <v>20</v>
      </c>
      <c r="S39" s="8">
        <v>30</v>
      </c>
      <c r="T39" s="8">
        <v>30</v>
      </c>
      <c r="U39" s="1">
        <f t="shared" si="6"/>
        <v>27.5</v>
      </c>
      <c r="V39" s="8">
        <v>20</v>
      </c>
      <c r="W39" s="8">
        <v>30</v>
      </c>
      <c r="X39" s="8">
        <v>30</v>
      </c>
      <c r="Y39" s="1">
        <f t="shared" si="7"/>
        <v>27.5</v>
      </c>
      <c r="Z39" s="8">
        <v>20</v>
      </c>
      <c r="AA39" s="8">
        <v>30</v>
      </c>
      <c r="AB39" s="8">
        <v>30</v>
      </c>
      <c r="AC39" s="39">
        <f t="shared" si="8"/>
        <v>27.5</v>
      </c>
      <c r="AD39" s="42">
        <f t="shared" si="2"/>
        <v>82.5</v>
      </c>
      <c r="AE39" s="28">
        <f t="shared" si="15"/>
        <v>1</v>
      </c>
      <c r="AF39" s="7"/>
    </row>
    <row r="40" spans="1:32">
      <c r="A40" s="27" t="s">
        <v>205</v>
      </c>
      <c r="B40" s="8" t="s">
        <v>202</v>
      </c>
      <c r="C40" s="8" t="s">
        <v>202</v>
      </c>
      <c r="D40" s="8">
        <v>8</v>
      </c>
      <c r="E40" s="1">
        <f>D40*0.25</f>
        <v>2</v>
      </c>
      <c r="F40" s="8" t="s">
        <v>209</v>
      </c>
      <c r="G40" s="8" t="s">
        <v>209</v>
      </c>
      <c r="H40" s="8">
        <v>12</v>
      </c>
      <c r="I40" s="1">
        <f>H40*0.25</f>
        <v>3</v>
      </c>
      <c r="J40" s="8" t="s">
        <v>209</v>
      </c>
      <c r="K40" s="8" t="s">
        <v>209</v>
      </c>
      <c r="L40" s="8">
        <v>12</v>
      </c>
      <c r="M40" s="39">
        <f>L40*0.25</f>
        <v>3</v>
      </c>
      <c r="N40" s="42">
        <f t="shared" si="0"/>
        <v>8</v>
      </c>
      <c r="O40" s="28"/>
      <c r="P40" s="10"/>
      <c r="Q40" s="29" t="s">
        <v>81</v>
      </c>
      <c r="R40" s="8">
        <v>5</v>
      </c>
      <c r="S40" s="8" t="s">
        <v>12</v>
      </c>
      <c r="T40" s="8" t="s">
        <v>202</v>
      </c>
      <c r="U40" s="1">
        <f>R40*0.25</f>
        <v>1.25</v>
      </c>
      <c r="V40" s="8">
        <v>8</v>
      </c>
      <c r="W40" s="8" t="s">
        <v>12</v>
      </c>
      <c r="X40" s="8" t="s">
        <v>209</v>
      </c>
      <c r="Y40" s="1">
        <f>V40*0.25</f>
        <v>2</v>
      </c>
      <c r="Z40" s="8">
        <v>5</v>
      </c>
      <c r="AA40" s="8" t="s">
        <v>12</v>
      </c>
      <c r="AB40" s="8" t="s">
        <v>209</v>
      </c>
      <c r="AC40" s="39">
        <f>Z40*0.25</f>
        <v>1.25</v>
      </c>
      <c r="AD40" s="42">
        <f t="shared" si="2"/>
        <v>4.5</v>
      </c>
      <c r="AE40" s="28"/>
      <c r="AF40" s="7"/>
    </row>
    <row r="41" spans="1:32" ht="17.5" thickBot="1">
      <c r="A41" s="34" t="s">
        <v>206</v>
      </c>
      <c r="B41" s="31" t="s">
        <v>202</v>
      </c>
      <c r="C41" s="31" t="s">
        <v>202</v>
      </c>
      <c r="D41" s="31">
        <v>3</v>
      </c>
      <c r="E41" s="32">
        <f>D41*0.25</f>
        <v>0.75</v>
      </c>
      <c r="F41" s="31" t="s">
        <v>209</v>
      </c>
      <c r="G41" s="31" t="s">
        <v>209</v>
      </c>
      <c r="H41" s="31">
        <v>3</v>
      </c>
      <c r="I41" s="32">
        <f>H41*0.25</f>
        <v>0.75</v>
      </c>
      <c r="J41" s="31" t="s">
        <v>209</v>
      </c>
      <c r="K41" s="31" t="s">
        <v>209</v>
      </c>
      <c r="L41" s="31">
        <v>3</v>
      </c>
      <c r="M41" s="40">
        <f>L41*0.25</f>
        <v>0.75</v>
      </c>
      <c r="N41" s="43">
        <f t="shared" si="0"/>
        <v>2.25</v>
      </c>
      <c r="O41" s="44"/>
      <c r="P41" s="10"/>
      <c r="Q41" s="29" t="s">
        <v>83</v>
      </c>
      <c r="R41" s="8">
        <v>0</v>
      </c>
      <c r="S41" s="8" t="s">
        <v>12</v>
      </c>
      <c r="T41" s="8" t="s">
        <v>202</v>
      </c>
      <c r="U41" s="1">
        <f t="shared" ref="U41:U42" si="16">R41*0.25</f>
        <v>0</v>
      </c>
      <c r="V41" s="8">
        <v>0</v>
      </c>
      <c r="W41" s="8" t="s">
        <v>12</v>
      </c>
      <c r="X41" s="8" t="s">
        <v>209</v>
      </c>
      <c r="Y41" s="1">
        <f t="shared" ref="Y41:Y42" si="17">V41*0.25</f>
        <v>0</v>
      </c>
      <c r="Z41" s="8">
        <v>3</v>
      </c>
      <c r="AA41" s="8" t="s">
        <v>12</v>
      </c>
      <c r="AB41" s="8" t="s">
        <v>209</v>
      </c>
      <c r="AC41" s="39">
        <f t="shared" ref="AC41:AC42" si="18">Z41*0.25</f>
        <v>0.75</v>
      </c>
      <c r="AD41" s="42">
        <f t="shared" si="2"/>
        <v>0.75</v>
      </c>
      <c r="AE41" s="28"/>
      <c r="AF41" s="7"/>
    </row>
    <row r="42" spans="1:32">
      <c r="A42" s="3"/>
      <c r="B42" s="10"/>
      <c r="C42" s="10"/>
      <c r="D42" s="10"/>
      <c r="E42" s="3"/>
      <c r="F42" s="10"/>
      <c r="G42" s="10"/>
      <c r="H42" s="10"/>
      <c r="I42" s="3"/>
      <c r="J42" s="10"/>
      <c r="K42" s="10"/>
      <c r="L42" s="10"/>
      <c r="M42" s="3"/>
      <c r="N42" s="6"/>
      <c r="O42" s="6"/>
      <c r="P42" s="6"/>
      <c r="Q42" s="29" t="s">
        <v>85</v>
      </c>
      <c r="R42" s="8">
        <v>0</v>
      </c>
      <c r="S42" s="8" t="s">
        <v>12</v>
      </c>
      <c r="T42" s="8" t="s">
        <v>202</v>
      </c>
      <c r="U42" s="1">
        <f t="shared" si="16"/>
        <v>0</v>
      </c>
      <c r="V42" s="8">
        <v>0</v>
      </c>
      <c r="W42" s="8" t="s">
        <v>12</v>
      </c>
      <c r="X42" s="8" t="s">
        <v>209</v>
      </c>
      <c r="Y42" s="1">
        <f t="shared" si="17"/>
        <v>0</v>
      </c>
      <c r="Z42" s="8">
        <v>0</v>
      </c>
      <c r="AA42" s="8" t="s">
        <v>12</v>
      </c>
      <c r="AB42" s="8" t="s">
        <v>209</v>
      </c>
      <c r="AC42" s="39">
        <f t="shared" si="18"/>
        <v>0</v>
      </c>
      <c r="AD42" s="42">
        <f t="shared" si="2"/>
        <v>0</v>
      </c>
      <c r="AE42" s="28"/>
      <c r="AF42" s="7"/>
    </row>
    <row r="43" spans="1:32" ht="17.5" thickBot="1">
      <c r="A43" s="3"/>
      <c r="B43" s="10"/>
      <c r="C43" s="10"/>
      <c r="D43" s="10"/>
      <c r="E43" s="3"/>
      <c r="F43" s="10"/>
      <c r="G43" s="10"/>
      <c r="H43" s="10"/>
      <c r="I43" s="3"/>
      <c r="J43" s="10"/>
      <c r="K43" s="10"/>
      <c r="L43" s="10"/>
      <c r="M43" s="3"/>
      <c r="N43" s="6"/>
      <c r="O43" s="6"/>
      <c r="P43" s="3"/>
      <c r="Q43" s="30" t="s">
        <v>207</v>
      </c>
      <c r="R43" s="31" t="s">
        <v>202</v>
      </c>
      <c r="S43" s="31" t="s">
        <v>202</v>
      </c>
      <c r="T43" s="31">
        <v>8</v>
      </c>
      <c r="U43" s="32">
        <f>T43*0.25</f>
        <v>2</v>
      </c>
      <c r="V43" s="31" t="s">
        <v>209</v>
      </c>
      <c r="W43" s="31" t="s">
        <v>209</v>
      </c>
      <c r="X43" s="31">
        <v>8</v>
      </c>
      <c r="Y43" s="32">
        <f>X43*0.25</f>
        <v>2</v>
      </c>
      <c r="Z43" s="31" t="s">
        <v>209</v>
      </c>
      <c r="AA43" s="31" t="s">
        <v>209</v>
      </c>
      <c r="AB43" s="31">
        <v>8</v>
      </c>
      <c r="AC43" s="40">
        <f>AB43*0.25</f>
        <v>2</v>
      </c>
      <c r="AD43" s="43">
        <f t="shared" si="2"/>
        <v>6</v>
      </c>
      <c r="AE43" s="44">
        <f t="shared" si="15"/>
        <v>6</v>
      </c>
      <c r="AF43" s="7"/>
    </row>
    <row r="44" spans="1:32" ht="17.5" thickBot="1">
      <c r="A44" s="10"/>
      <c r="B44" s="10"/>
      <c r="C44" s="10"/>
      <c r="D44" s="10"/>
      <c r="E44" s="3"/>
      <c r="F44" s="10"/>
      <c r="G44" s="10"/>
      <c r="H44" s="10"/>
      <c r="I44" s="3"/>
      <c r="J44" s="10"/>
      <c r="K44" s="10"/>
      <c r="L44" s="10"/>
      <c r="M44" s="3"/>
      <c r="N44" s="6"/>
      <c r="O44" s="6"/>
      <c r="P44" s="3"/>
      <c r="Q44" s="17"/>
      <c r="R44" s="17"/>
      <c r="S44" s="17"/>
      <c r="T44" s="17"/>
      <c r="U44" s="3"/>
      <c r="V44" s="17"/>
      <c r="W44" s="17"/>
      <c r="X44" s="17"/>
      <c r="Y44" s="3"/>
      <c r="Z44" s="17"/>
      <c r="AA44" s="17"/>
      <c r="AB44" s="17"/>
      <c r="AC44" s="3"/>
      <c r="AD44" s="6"/>
      <c r="AE44" s="16"/>
      <c r="AF44" s="7"/>
    </row>
    <row r="45" spans="1:32" ht="19.5">
      <c r="A45" s="22" t="s">
        <v>67</v>
      </c>
      <c r="B45" s="23" t="s">
        <v>32</v>
      </c>
      <c r="C45" s="24" t="s">
        <v>34</v>
      </c>
      <c r="D45" s="23"/>
      <c r="E45" s="25"/>
      <c r="F45" s="23" t="s">
        <v>54</v>
      </c>
      <c r="G45" s="24" t="s">
        <v>34</v>
      </c>
      <c r="H45" s="23"/>
      <c r="I45" s="25"/>
      <c r="J45" s="23" t="s">
        <v>68</v>
      </c>
      <c r="K45" s="24" t="s">
        <v>34</v>
      </c>
      <c r="L45" s="23"/>
      <c r="M45" s="38"/>
      <c r="N45" s="41" t="s">
        <v>223</v>
      </c>
      <c r="O45" s="26" t="s">
        <v>200</v>
      </c>
      <c r="P45" s="3"/>
      <c r="Q45" s="22" t="s">
        <v>91</v>
      </c>
      <c r="R45" s="23" t="s">
        <v>32</v>
      </c>
      <c r="S45" s="24" t="s">
        <v>34</v>
      </c>
      <c r="T45" s="23"/>
      <c r="U45" s="25"/>
      <c r="V45" s="23" t="s">
        <v>54</v>
      </c>
      <c r="W45" s="24" t="s">
        <v>34</v>
      </c>
      <c r="X45" s="23"/>
      <c r="Y45" s="25"/>
      <c r="Z45" s="23" t="s">
        <v>68</v>
      </c>
      <c r="AA45" s="24" t="s">
        <v>34</v>
      </c>
      <c r="AB45" s="23"/>
      <c r="AC45" s="38"/>
      <c r="AD45" s="41" t="s">
        <v>223</v>
      </c>
      <c r="AE45" s="26" t="s">
        <v>200</v>
      </c>
      <c r="AF45" s="7"/>
    </row>
    <row r="46" spans="1:32">
      <c r="A46" s="27"/>
      <c r="B46" s="1" t="s">
        <v>35</v>
      </c>
      <c r="C46" s="1" t="s">
        <v>36</v>
      </c>
      <c r="D46" s="1" t="s">
        <v>197</v>
      </c>
      <c r="E46" s="1" t="s">
        <v>198</v>
      </c>
      <c r="F46" s="1" t="s">
        <v>35</v>
      </c>
      <c r="G46" s="1" t="s">
        <v>36</v>
      </c>
      <c r="H46" s="1" t="s">
        <v>197</v>
      </c>
      <c r="I46" s="1" t="s">
        <v>198</v>
      </c>
      <c r="J46" s="1" t="s">
        <v>35</v>
      </c>
      <c r="K46" s="1" t="s">
        <v>36</v>
      </c>
      <c r="L46" s="1" t="s">
        <v>197</v>
      </c>
      <c r="M46" s="39" t="s">
        <v>198</v>
      </c>
      <c r="N46" s="42"/>
      <c r="O46" s="28"/>
      <c r="P46" s="3"/>
      <c r="Q46" s="27"/>
      <c r="R46" s="1" t="s">
        <v>35</v>
      </c>
      <c r="S46" s="1" t="s">
        <v>36</v>
      </c>
      <c r="T46" s="1" t="s">
        <v>197</v>
      </c>
      <c r="U46" s="1" t="s">
        <v>198</v>
      </c>
      <c r="V46" s="1" t="s">
        <v>35</v>
      </c>
      <c r="W46" s="1" t="s">
        <v>36</v>
      </c>
      <c r="X46" s="1" t="s">
        <v>197</v>
      </c>
      <c r="Y46" s="1" t="s">
        <v>198</v>
      </c>
      <c r="Z46" s="1" t="s">
        <v>35</v>
      </c>
      <c r="AA46" s="1" t="s">
        <v>36</v>
      </c>
      <c r="AB46" s="1" t="s">
        <v>197</v>
      </c>
      <c r="AC46" s="39" t="s">
        <v>198</v>
      </c>
      <c r="AD46" s="42"/>
      <c r="AE46" s="28"/>
      <c r="AF46" s="7"/>
    </row>
    <row r="47" spans="1:32">
      <c r="A47" s="27" t="s">
        <v>70</v>
      </c>
      <c r="B47" s="1">
        <v>20</v>
      </c>
      <c r="C47" s="1">
        <v>12</v>
      </c>
      <c r="D47" s="1">
        <v>5</v>
      </c>
      <c r="E47" s="1">
        <f t="shared" si="4"/>
        <v>12.25</v>
      </c>
      <c r="F47" s="1">
        <v>30</v>
      </c>
      <c r="G47" s="1">
        <v>12</v>
      </c>
      <c r="H47" s="1">
        <v>3</v>
      </c>
      <c r="I47" s="1">
        <f t="shared" si="5"/>
        <v>14.25</v>
      </c>
      <c r="J47" s="1">
        <v>20</v>
      </c>
      <c r="K47" s="1">
        <v>20</v>
      </c>
      <c r="L47" s="1">
        <v>5</v>
      </c>
      <c r="M47" s="39">
        <f t="shared" si="10"/>
        <v>16.25</v>
      </c>
      <c r="N47" s="42">
        <f t="shared" si="0"/>
        <v>42.75</v>
      </c>
      <c r="O47" s="28">
        <f>RANK(N47, $N$47:$N$58)</f>
        <v>2</v>
      </c>
      <c r="P47" s="10"/>
      <c r="Q47" s="27" t="s">
        <v>92</v>
      </c>
      <c r="R47" s="8" t="s">
        <v>12</v>
      </c>
      <c r="S47" s="1">
        <v>12</v>
      </c>
      <c r="T47" s="1">
        <v>12</v>
      </c>
      <c r="U47" s="1">
        <f>S47*0.5+T47*0.25</f>
        <v>9</v>
      </c>
      <c r="V47" s="8" t="s">
        <v>12</v>
      </c>
      <c r="W47" s="1">
        <v>12</v>
      </c>
      <c r="X47" s="1">
        <v>12</v>
      </c>
      <c r="Y47" s="1">
        <f>W47*0.5+X47*0.25</f>
        <v>9</v>
      </c>
      <c r="Z47" s="8" t="s">
        <v>12</v>
      </c>
      <c r="AA47" s="1">
        <v>12</v>
      </c>
      <c r="AB47" s="1">
        <v>12</v>
      </c>
      <c r="AC47" s="39">
        <f>AA47*0.5+AB47*0.25</f>
        <v>9</v>
      </c>
      <c r="AD47" s="42">
        <f t="shared" si="2"/>
        <v>27</v>
      </c>
      <c r="AE47" s="28">
        <f>RANK(AD47, $AD$47:$AD$57)</f>
        <v>3</v>
      </c>
      <c r="AF47" s="7"/>
    </row>
    <row r="48" spans="1:32">
      <c r="A48" s="27" t="s">
        <v>72</v>
      </c>
      <c r="B48" s="8" t="s">
        <v>12</v>
      </c>
      <c r="C48" s="1">
        <v>0</v>
      </c>
      <c r="D48" s="1">
        <v>20</v>
      </c>
      <c r="E48" s="1">
        <f>C48*0.5+D48*0.25</f>
        <v>5</v>
      </c>
      <c r="F48" s="8" t="s">
        <v>12</v>
      </c>
      <c r="G48" s="1">
        <v>3</v>
      </c>
      <c r="H48" s="1">
        <v>5</v>
      </c>
      <c r="I48" s="1">
        <f>G48*0.5+H48*0.25</f>
        <v>2.75</v>
      </c>
      <c r="J48" s="8" t="s">
        <v>12</v>
      </c>
      <c r="K48" s="1">
        <v>0</v>
      </c>
      <c r="L48" s="1">
        <v>8</v>
      </c>
      <c r="M48" s="39">
        <f>K48*0.5+L48*0.25</f>
        <v>2</v>
      </c>
      <c r="N48" s="42">
        <f t="shared" si="0"/>
        <v>9.75</v>
      </c>
      <c r="O48" s="28"/>
      <c r="P48" s="10"/>
      <c r="Q48" s="27" t="s">
        <v>94</v>
      </c>
      <c r="R48" s="8" t="s">
        <v>12</v>
      </c>
      <c r="S48" s="1">
        <v>20</v>
      </c>
      <c r="T48" s="1">
        <v>20</v>
      </c>
      <c r="U48" s="1">
        <f t="shared" ref="U48:U50" si="19">S48*0.5+T48*0.25</f>
        <v>15</v>
      </c>
      <c r="V48" s="8" t="s">
        <v>12</v>
      </c>
      <c r="W48" s="1">
        <v>20</v>
      </c>
      <c r="X48" s="1">
        <v>20</v>
      </c>
      <c r="Y48" s="1">
        <f t="shared" ref="Y48:Y50" si="20">W48*0.5+X48*0.25</f>
        <v>15</v>
      </c>
      <c r="Z48" s="8" t="s">
        <v>12</v>
      </c>
      <c r="AA48" s="1">
        <v>20</v>
      </c>
      <c r="AB48" s="1">
        <v>20</v>
      </c>
      <c r="AC48" s="39">
        <f t="shared" ref="AC48:AC50" si="21">AA48*0.5+AB48*0.25</f>
        <v>15</v>
      </c>
      <c r="AD48" s="42">
        <f t="shared" si="2"/>
        <v>45</v>
      </c>
      <c r="AE48" s="28">
        <f t="shared" ref="AE48:AE52" si="22">RANK(AD48, $AD$47:$AD$57)</f>
        <v>2</v>
      </c>
      <c r="AF48" s="7"/>
    </row>
    <row r="49" spans="1:32">
      <c r="A49" s="27" t="s">
        <v>74</v>
      </c>
      <c r="B49" s="8" t="s">
        <v>12</v>
      </c>
      <c r="C49" s="1">
        <v>30</v>
      </c>
      <c r="D49" s="1">
        <v>12</v>
      </c>
      <c r="E49" s="1">
        <f>C49*0.5+D49*0.25</f>
        <v>18</v>
      </c>
      <c r="F49" s="8" t="s">
        <v>12</v>
      </c>
      <c r="G49" s="1">
        <v>20</v>
      </c>
      <c r="H49" s="1">
        <v>20</v>
      </c>
      <c r="I49" s="1">
        <f>G49*0.5+H49*0.25</f>
        <v>15</v>
      </c>
      <c r="J49" s="8" t="s">
        <v>12</v>
      </c>
      <c r="K49" s="1">
        <v>30</v>
      </c>
      <c r="L49" s="1">
        <v>30</v>
      </c>
      <c r="M49" s="39">
        <f>K49*0.5+L49*0.25</f>
        <v>22.5</v>
      </c>
      <c r="N49" s="42">
        <f t="shared" si="0"/>
        <v>55.5</v>
      </c>
      <c r="O49" s="28">
        <f t="shared" ref="O49:O55" si="23">RANK(N49, $N$47:$N$58)</f>
        <v>1</v>
      </c>
      <c r="P49" s="10"/>
      <c r="Q49" s="27" t="s">
        <v>96</v>
      </c>
      <c r="R49" s="8" t="s">
        <v>12</v>
      </c>
      <c r="S49" s="1">
        <v>30</v>
      </c>
      <c r="T49" s="1">
        <v>30</v>
      </c>
      <c r="U49" s="1">
        <f t="shared" si="19"/>
        <v>22.5</v>
      </c>
      <c r="V49" s="8" t="s">
        <v>12</v>
      </c>
      <c r="W49" s="1">
        <v>30</v>
      </c>
      <c r="X49" s="1">
        <v>30</v>
      </c>
      <c r="Y49" s="1">
        <f t="shared" si="20"/>
        <v>22.5</v>
      </c>
      <c r="Z49" s="8" t="s">
        <v>12</v>
      </c>
      <c r="AA49" s="1">
        <v>30</v>
      </c>
      <c r="AB49" s="1">
        <v>30</v>
      </c>
      <c r="AC49" s="39">
        <f t="shared" si="21"/>
        <v>22.5</v>
      </c>
      <c r="AD49" s="42">
        <f t="shared" si="2"/>
        <v>67.5</v>
      </c>
      <c r="AE49" s="28">
        <f t="shared" si="22"/>
        <v>1</v>
      </c>
      <c r="AF49" s="7"/>
    </row>
    <row r="50" spans="1:32">
      <c r="A50" s="27" t="s">
        <v>76</v>
      </c>
      <c r="B50" s="1">
        <v>12</v>
      </c>
      <c r="C50" s="1">
        <v>20</v>
      </c>
      <c r="D50" s="1">
        <v>3</v>
      </c>
      <c r="E50" s="1">
        <f t="shared" si="4"/>
        <v>13.75</v>
      </c>
      <c r="F50" s="1">
        <v>20</v>
      </c>
      <c r="G50" s="1">
        <v>30</v>
      </c>
      <c r="H50" s="1">
        <v>8</v>
      </c>
      <c r="I50" s="1">
        <f t="shared" si="5"/>
        <v>22</v>
      </c>
      <c r="J50" s="1">
        <v>8</v>
      </c>
      <c r="K50" s="1">
        <v>3</v>
      </c>
      <c r="L50" s="1">
        <v>3</v>
      </c>
      <c r="M50" s="39">
        <f t="shared" si="10"/>
        <v>4.25</v>
      </c>
      <c r="N50" s="42">
        <f t="shared" si="0"/>
        <v>40</v>
      </c>
      <c r="O50" s="28">
        <f t="shared" si="23"/>
        <v>3</v>
      </c>
      <c r="P50" s="10"/>
      <c r="Q50" s="27" t="s">
        <v>81</v>
      </c>
      <c r="R50" s="8" t="s">
        <v>12</v>
      </c>
      <c r="S50" s="1">
        <v>8</v>
      </c>
      <c r="T50" s="1">
        <v>8</v>
      </c>
      <c r="U50" s="1">
        <f t="shared" si="19"/>
        <v>6</v>
      </c>
      <c r="V50" s="8" t="s">
        <v>12</v>
      </c>
      <c r="W50" s="1">
        <v>8</v>
      </c>
      <c r="X50" s="1">
        <v>8</v>
      </c>
      <c r="Y50" s="1">
        <f t="shared" si="20"/>
        <v>6</v>
      </c>
      <c r="Z50" s="8" t="s">
        <v>12</v>
      </c>
      <c r="AA50" s="1">
        <v>8</v>
      </c>
      <c r="AB50" s="1">
        <v>8</v>
      </c>
      <c r="AC50" s="39">
        <f t="shared" si="21"/>
        <v>6</v>
      </c>
      <c r="AD50" s="42">
        <f t="shared" si="2"/>
        <v>18</v>
      </c>
      <c r="AE50" s="28">
        <f t="shared" si="22"/>
        <v>5</v>
      </c>
      <c r="AF50" s="7"/>
    </row>
    <row r="51" spans="1:32">
      <c r="A51" s="29" t="s">
        <v>78</v>
      </c>
      <c r="B51" s="8" t="s">
        <v>12</v>
      </c>
      <c r="C51" s="8">
        <v>3</v>
      </c>
      <c r="D51" s="8" t="s">
        <v>202</v>
      </c>
      <c r="E51" s="1">
        <f>C51*0.5</f>
        <v>1.5</v>
      </c>
      <c r="F51" s="8" t="s">
        <v>12</v>
      </c>
      <c r="G51" s="8">
        <v>5</v>
      </c>
      <c r="H51" s="8" t="s">
        <v>209</v>
      </c>
      <c r="I51" s="1">
        <f>G51*0.5</f>
        <v>2.5</v>
      </c>
      <c r="J51" s="8" t="s">
        <v>12</v>
      </c>
      <c r="K51" s="8">
        <v>8</v>
      </c>
      <c r="L51" s="8" t="s">
        <v>209</v>
      </c>
      <c r="M51" s="39">
        <f>K51*0.5</f>
        <v>4</v>
      </c>
      <c r="N51" s="42">
        <f t="shared" si="0"/>
        <v>8</v>
      </c>
      <c r="O51" s="28"/>
      <c r="P51" s="10"/>
      <c r="Q51" s="29" t="s">
        <v>99</v>
      </c>
      <c r="R51" s="8">
        <v>30</v>
      </c>
      <c r="S51" s="8" t="s">
        <v>12</v>
      </c>
      <c r="T51" s="8" t="s">
        <v>209</v>
      </c>
      <c r="U51" s="1">
        <f>R51*0.25</f>
        <v>7.5</v>
      </c>
      <c r="V51" s="8">
        <v>30</v>
      </c>
      <c r="W51" s="8" t="s">
        <v>12</v>
      </c>
      <c r="X51" s="8" t="s">
        <v>209</v>
      </c>
      <c r="Y51" s="1">
        <f>V51*0.25</f>
        <v>7.5</v>
      </c>
      <c r="Z51" s="8">
        <v>30</v>
      </c>
      <c r="AA51" s="8" t="s">
        <v>12</v>
      </c>
      <c r="AB51" s="8" t="s">
        <v>209</v>
      </c>
      <c r="AC51" s="39">
        <f>Z51*0.25</f>
        <v>7.5</v>
      </c>
      <c r="AD51" s="42">
        <f t="shared" si="2"/>
        <v>22.5</v>
      </c>
      <c r="AE51" s="28">
        <f t="shared" si="22"/>
        <v>4</v>
      </c>
      <c r="AF51" s="7"/>
    </row>
    <row r="52" spans="1:32">
      <c r="A52" s="29" t="s">
        <v>80</v>
      </c>
      <c r="B52" s="8" t="s">
        <v>12</v>
      </c>
      <c r="C52" s="8">
        <v>8</v>
      </c>
      <c r="D52" s="8">
        <v>30</v>
      </c>
      <c r="E52" s="1">
        <f>C52*0.5+D52*0.25</f>
        <v>11.5</v>
      </c>
      <c r="F52" s="8" t="s">
        <v>12</v>
      </c>
      <c r="G52" s="8">
        <v>8</v>
      </c>
      <c r="H52" s="8">
        <v>30</v>
      </c>
      <c r="I52" s="1">
        <f>G52*0.5+H52*0.25</f>
        <v>11.5</v>
      </c>
      <c r="J52" s="8" t="s">
        <v>12</v>
      </c>
      <c r="K52" s="8">
        <v>5</v>
      </c>
      <c r="L52" s="8">
        <v>12</v>
      </c>
      <c r="M52" s="39">
        <f>K52*0.5+L52*0.25</f>
        <v>5.5</v>
      </c>
      <c r="N52" s="42">
        <f t="shared" si="0"/>
        <v>28.5</v>
      </c>
      <c r="O52" s="28">
        <f t="shared" si="23"/>
        <v>4</v>
      </c>
      <c r="P52" s="10"/>
      <c r="Q52" s="29" t="s">
        <v>46</v>
      </c>
      <c r="R52" s="8">
        <v>20</v>
      </c>
      <c r="S52" s="8" t="s">
        <v>12</v>
      </c>
      <c r="T52" s="8" t="s">
        <v>209</v>
      </c>
      <c r="U52" s="1">
        <f t="shared" ref="U52:U56" si="24">R52*0.25</f>
        <v>5</v>
      </c>
      <c r="V52" s="8">
        <v>20</v>
      </c>
      <c r="W52" s="8" t="s">
        <v>12</v>
      </c>
      <c r="X52" s="8" t="s">
        <v>209</v>
      </c>
      <c r="Y52" s="1">
        <f t="shared" ref="Y52:Y56" si="25">V52*0.25</f>
        <v>5</v>
      </c>
      <c r="Z52" s="8">
        <v>20</v>
      </c>
      <c r="AA52" s="8" t="s">
        <v>12</v>
      </c>
      <c r="AB52" s="8" t="s">
        <v>209</v>
      </c>
      <c r="AC52" s="39">
        <f t="shared" ref="AC52:AC56" si="26">Z52*0.25</f>
        <v>5</v>
      </c>
      <c r="AD52" s="42">
        <f t="shared" si="2"/>
        <v>15</v>
      </c>
      <c r="AE52" s="28">
        <f t="shared" si="22"/>
        <v>6</v>
      </c>
      <c r="AF52" s="7"/>
    </row>
    <row r="53" spans="1:32">
      <c r="A53" s="27" t="s">
        <v>82</v>
      </c>
      <c r="B53" s="8">
        <v>5</v>
      </c>
      <c r="C53" s="8">
        <v>0</v>
      </c>
      <c r="D53" s="8" t="s">
        <v>202</v>
      </c>
      <c r="E53" s="1">
        <f>B53*0.25+C53*0.5</f>
        <v>1.25</v>
      </c>
      <c r="F53" s="8">
        <v>3</v>
      </c>
      <c r="G53" s="8">
        <v>0</v>
      </c>
      <c r="H53" s="8" t="s">
        <v>209</v>
      </c>
      <c r="I53" s="1">
        <f>F53*0.25+G53*0.5</f>
        <v>0.75</v>
      </c>
      <c r="J53" s="8">
        <v>3</v>
      </c>
      <c r="K53" s="8">
        <v>0</v>
      </c>
      <c r="L53" s="8" t="s">
        <v>209</v>
      </c>
      <c r="M53" s="39">
        <f>J53*0.25+K53*0.5</f>
        <v>0.75</v>
      </c>
      <c r="N53" s="42">
        <f t="shared" si="0"/>
        <v>2.75</v>
      </c>
      <c r="O53" s="28"/>
      <c r="P53" s="10"/>
      <c r="Q53" s="29" t="s">
        <v>102</v>
      </c>
      <c r="R53" s="8">
        <v>12</v>
      </c>
      <c r="S53" s="8" t="s">
        <v>12</v>
      </c>
      <c r="T53" s="8" t="s">
        <v>209</v>
      </c>
      <c r="U53" s="1">
        <f t="shared" si="24"/>
        <v>3</v>
      </c>
      <c r="V53" s="8">
        <v>3</v>
      </c>
      <c r="W53" s="8" t="s">
        <v>12</v>
      </c>
      <c r="X53" s="8" t="s">
        <v>209</v>
      </c>
      <c r="Y53" s="1">
        <f t="shared" si="25"/>
        <v>0.75</v>
      </c>
      <c r="Z53" s="8">
        <v>8</v>
      </c>
      <c r="AA53" s="8" t="s">
        <v>12</v>
      </c>
      <c r="AB53" s="8" t="s">
        <v>209</v>
      </c>
      <c r="AC53" s="39">
        <f t="shared" si="26"/>
        <v>2</v>
      </c>
      <c r="AD53" s="42">
        <f t="shared" si="2"/>
        <v>5.75</v>
      </c>
      <c r="AE53" s="28"/>
      <c r="AF53" s="7"/>
    </row>
    <row r="54" spans="1:32">
      <c r="A54" s="27" t="s">
        <v>84</v>
      </c>
      <c r="B54" s="8" t="s">
        <v>12</v>
      </c>
      <c r="C54" s="8">
        <v>5</v>
      </c>
      <c r="D54" s="8">
        <v>8</v>
      </c>
      <c r="E54" s="1">
        <f>C54*0.5+D54*0.25</f>
        <v>4.5</v>
      </c>
      <c r="F54" s="8" t="s">
        <v>12</v>
      </c>
      <c r="G54" s="8">
        <v>0</v>
      </c>
      <c r="H54" s="8">
        <v>12</v>
      </c>
      <c r="I54" s="1">
        <f>G54*0.5+H54*0.25</f>
        <v>3</v>
      </c>
      <c r="J54" s="8" t="s">
        <v>12</v>
      </c>
      <c r="K54" s="8">
        <v>12</v>
      </c>
      <c r="L54" s="8">
        <v>20</v>
      </c>
      <c r="M54" s="39">
        <f>K54*0.5+L54*0.25</f>
        <v>11</v>
      </c>
      <c r="N54" s="42">
        <f t="shared" si="0"/>
        <v>18.5</v>
      </c>
      <c r="O54" s="28">
        <f t="shared" si="23"/>
        <v>5</v>
      </c>
      <c r="P54" s="10"/>
      <c r="Q54" s="29" t="s">
        <v>104</v>
      </c>
      <c r="R54" s="8">
        <v>8</v>
      </c>
      <c r="S54" s="8" t="s">
        <v>12</v>
      </c>
      <c r="T54" s="8" t="s">
        <v>209</v>
      </c>
      <c r="U54" s="1">
        <f t="shared" si="24"/>
        <v>2</v>
      </c>
      <c r="V54" s="8">
        <v>12</v>
      </c>
      <c r="W54" s="8" t="s">
        <v>12</v>
      </c>
      <c r="X54" s="8" t="s">
        <v>209</v>
      </c>
      <c r="Y54" s="1">
        <f t="shared" si="25"/>
        <v>3</v>
      </c>
      <c r="Z54" s="8">
        <v>12</v>
      </c>
      <c r="AA54" s="8" t="s">
        <v>12</v>
      </c>
      <c r="AB54" s="8" t="s">
        <v>209</v>
      </c>
      <c r="AC54" s="39">
        <f t="shared" si="26"/>
        <v>3</v>
      </c>
      <c r="AD54" s="42">
        <f t="shared" si="2"/>
        <v>8</v>
      </c>
      <c r="AE54" s="28"/>
      <c r="AF54" s="7"/>
    </row>
    <row r="55" spans="1:32">
      <c r="A55" s="27" t="s">
        <v>86</v>
      </c>
      <c r="B55" s="8">
        <v>30</v>
      </c>
      <c r="C55" s="8" t="s">
        <v>12</v>
      </c>
      <c r="D55" s="8" t="s">
        <v>202</v>
      </c>
      <c r="E55" s="1">
        <f>B55*0.25</f>
        <v>7.5</v>
      </c>
      <c r="F55" s="8">
        <v>12</v>
      </c>
      <c r="G55" s="8" t="s">
        <v>12</v>
      </c>
      <c r="H55" s="8" t="s">
        <v>209</v>
      </c>
      <c r="I55" s="1">
        <f>F55*0.25</f>
        <v>3</v>
      </c>
      <c r="J55" s="8">
        <v>30</v>
      </c>
      <c r="K55" s="8" t="s">
        <v>12</v>
      </c>
      <c r="L55" s="8" t="s">
        <v>209</v>
      </c>
      <c r="M55" s="39">
        <f>J55*0.25</f>
        <v>7.5</v>
      </c>
      <c r="N55" s="42">
        <f t="shared" si="0"/>
        <v>18</v>
      </c>
      <c r="O55" s="28">
        <f t="shared" si="23"/>
        <v>6</v>
      </c>
      <c r="P55" s="10"/>
      <c r="Q55" s="29" t="s">
        <v>48</v>
      </c>
      <c r="R55" s="8">
        <v>5</v>
      </c>
      <c r="S55" s="8" t="s">
        <v>12</v>
      </c>
      <c r="T55" s="8" t="s">
        <v>209</v>
      </c>
      <c r="U55" s="1">
        <f t="shared" si="24"/>
        <v>1.25</v>
      </c>
      <c r="V55" s="8">
        <v>5</v>
      </c>
      <c r="W55" s="8" t="s">
        <v>12</v>
      </c>
      <c r="X55" s="8" t="s">
        <v>209</v>
      </c>
      <c r="Y55" s="1">
        <f t="shared" si="25"/>
        <v>1.25</v>
      </c>
      <c r="Z55" s="8">
        <v>3</v>
      </c>
      <c r="AA55" s="8" t="s">
        <v>12</v>
      </c>
      <c r="AB55" s="8" t="s">
        <v>209</v>
      </c>
      <c r="AC55" s="39">
        <f t="shared" si="26"/>
        <v>0.75</v>
      </c>
      <c r="AD55" s="42">
        <f t="shared" si="2"/>
        <v>3.25</v>
      </c>
      <c r="AE55" s="28"/>
      <c r="AF55" s="7"/>
    </row>
    <row r="56" spans="1:32">
      <c r="A56" s="27" t="s">
        <v>87</v>
      </c>
      <c r="B56" s="8">
        <v>8</v>
      </c>
      <c r="C56" s="8" t="s">
        <v>12</v>
      </c>
      <c r="D56" s="8" t="s">
        <v>202</v>
      </c>
      <c r="E56" s="1">
        <f>B56*0.25</f>
        <v>2</v>
      </c>
      <c r="F56" s="8">
        <v>8</v>
      </c>
      <c r="G56" s="8" t="s">
        <v>12</v>
      </c>
      <c r="H56" s="8" t="s">
        <v>209</v>
      </c>
      <c r="I56" s="1">
        <f>F56*0.25</f>
        <v>2</v>
      </c>
      <c r="J56" s="8">
        <v>12</v>
      </c>
      <c r="K56" s="8" t="s">
        <v>12</v>
      </c>
      <c r="L56" s="8" t="s">
        <v>209</v>
      </c>
      <c r="M56" s="39">
        <f>J56*0.25</f>
        <v>3</v>
      </c>
      <c r="N56" s="42">
        <f t="shared" si="0"/>
        <v>7</v>
      </c>
      <c r="O56" s="28"/>
      <c r="P56" s="10"/>
      <c r="Q56" s="29" t="s">
        <v>49</v>
      </c>
      <c r="R56" s="8">
        <v>3</v>
      </c>
      <c r="S56" s="8" t="s">
        <v>12</v>
      </c>
      <c r="T56" s="8" t="s">
        <v>209</v>
      </c>
      <c r="U56" s="1">
        <f t="shared" si="24"/>
        <v>0.75</v>
      </c>
      <c r="V56" s="8">
        <v>8</v>
      </c>
      <c r="W56" s="8" t="s">
        <v>12</v>
      </c>
      <c r="X56" s="8" t="s">
        <v>209</v>
      </c>
      <c r="Y56" s="1">
        <f t="shared" si="25"/>
        <v>2</v>
      </c>
      <c r="Z56" s="8">
        <v>5</v>
      </c>
      <c r="AA56" s="8" t="s">
        <v>12</v>
      </c>
      <c r="AB56" s="8" t="s">
        <v>209</v>
      </c>
      <c r="AC56" s="39">
        <f t="shared" si="26"/>
        <v>1.25</v>
      </c>
      <c r="AD56" s="42">
        <f t="shared" si="2"/>
        <v>4</v>
      </c>
      <c r="AE56" s="28"/>
      <c r="AF56" s="7"/>
    </row>
    <row r="57" spans="1:32" ht="17.5" thickBot="1">
      <c r="A57" s="27" t="s">
        <v>88</v>
      </c>
      <c r="B57" s="8" t="s">
        <v>12</v>
      </c>
      <c r="C57" s="8" t="s">
        <v>12</v>
      </c>
      <c r="D57" s="8" t="s">
        <v>202</v>
      </c>
      <c r="E57" s="1"/>
      <c r="F57" s="8">
        <v>5</v>
      </c>
      <c r="G57" s="8" t="s">
        <v>12</v>
      </c>
      <c r="H57" s="8" t="s">
        <v>209</v>
      </c>
      <c r="I57" s="1">
        <f>F57*0.25</f>
        <v>1.25</v>
      </c>
      <c r="J57" s="8">
        <v>5</v>
      </c>
      <c r="K57" s="8" t="s">
        <v>12</v>
      </c>
      <c r="L57" s="8" t="s">
        <v>209</v>
      </c>
      <c r="M57" s="39">
        <f>J57*0.25</f>
        <v>1.25</v>
      </c>
      <c r="N57" s="42">
        <f t="shared" si="0"/>
        <v>2.5</v>
      </c>
      <c r="O57" s="28"/>
      <c r="P57" s="6"/>
      <c r="Q57" s="30" t="s">
        <v>208</v>
      </c>
      <c r="R57" s="31" t="s">
        <v>202</v>
      </c>
      <c r="S57" s="31" t="s">
        <v>202</v>
      </c>
      <c r="T57" s="31">
        <v>5</v>
      </c>
      <c r="U57" s="32">
        <f>T57*0.25</f>
        <v>1.25</v>
      </c>
      <c r="V57" s="31" t="s">
        <v>209</v>
      </c>
      <c r="W57" s="31" t="s">
        <v>209</v>
      </c>
      <c r="X57" s="31">
        <v>5</v>
      </c>
      <c r="Y57" s="32">
        <f>X57*0.25</f>
        <v>1.25</v>
      </c>
      <c r="Z57" s="31" t="s">
        <v>209</v>
      </c>
      <c r="AA57" s="31" t="s">
        <v>209</v>
      </c>
      <c r="AB57" s="31">
        <v>5</v>
      </c>
      <c r="AC57" s="40">
        <f>AB57*0.25</f>
        <v>1.25</v>
      </c>
      <c r="AD57" s="43">
        <f t="shared" si="2"/>
        <v>3.75</v>
      </c>
      <c r="AE57" s="44"/>
      <c r="AF57" s="7"/>
    </row>
    <row r="58" spans="1:32" ht="17.5" thickBot="1">
      <c r="A58" s="34" t="s">
        <v>89</v>
      </c>
      <c r="B58" s="31">
        <v>3</v>
      </c>
      <c r="C58" s="31" t="s">
        <v>12</v>
      </c>
      <c r="D58" s="31" t="s">
        <v>202</v>
      </c>
      <c r="E58" s="32">
        <f>B58*0.25</f>
        <v>0.75</v>
      </c>
      <c r="F58" s="31">
        <v>0</v>
      </c>
      <c r="G58" s="31" t="s">
        <v>12</v>
      </c>
      <c r="H58" s="31" t="s">
        <v>209</v>
      </c>
      <c r="I58" s="32">
        <f>F58*0.25</f>
        <v>0</v>
      </c>
      <c r="J58" s="31">
        <v>0</v>
      </c>
      <c r="K58" s="31" t="s">
        <v>12</v>
      </c>
      <c r="L58" s="31" t="s">
        <v>209</v>
      </c>
      <c r="M58" s="40">
        <f>J58*0.25</f>
        <v>0</v>
      </c>
      <c r="N58" s="43">
        <f t="shared" si="0"/>
        <v>0.75</v>
      </c>
      <c r="O58" s="44"/>
      <c r="P58" s="3"/>
      <c r="Q58" s="17"/>
      <c r="R58" s="17"/>
      <c r="S58" s="17"/>
      <c r="T58" s="17"/>
      <c r="U58" s="3"/>
      <c r="V58" s="17"/>
      <c r="W58" s="17"/>
      <c r="X58" s="17"/>
      <c r="Y58" s="3"/>
      <c r="Z58" s="17"/>
      <c r="AA58" s="17"/>
      <c r="AB58" s="17"/>
      <c r="AC58" s="18"/>
      <c r="AD58" s="16"/>
      <c r="AE58" s="16"/>
      <c r="AF58" s="7"/>
    </row>
    <row r="59" spans="1:32" ht="20" thickBot="1">
      <c r="A59" s="10"/>
      <c r="B59" s="10"/>
      <c r="C59" s="10"/>
      <c r="D59" s="10"/>
      <c r="E59" s="3"/>
      <c r="F59" s="10"/>
      <c r="G59" s="10"/>
      <c r="H59" s="10"/>
      <c r="I59" s="3"/>
      <c r="J59" s="10"/>
      <c r="K59" s="10"/>
      <c r="L59" s="10"/>
      <c r="M59" s="3"/>
      <c r="N59" s="6"/>
      <c r="O59" s="6"/>
      <c r="P59" s="3"/>
      <c r="Q59" s="22" t="s">
        <v>110</v>
      </c>
      <c r="R59" s="23" t="s">
        <v>55</v>
      </c>
      <c r="S59" s="24" t="s">
        <v>34</v>
      </c>
      <c r="T59" s="23"/>
      <c r="U59" s="25"/>
      <c r="V59" s="23" t="s">
        <v>109</v>
      </c>
      <c r="W59" s="24" t="s">
        <v>34</v>
      </c>
      <c r="X59" s="23"/>
      <c r="Y59" s="38"/>
      <c r="Z59" s="41" t="s">
        <v>199</v>
      </c>
      <c r="AA59" s="26" t="s">
        <v>200</v>
      </c>
      <c r="AB59" s="10"/>
      <c r="AC59" s="3"/>
      <c r="AD59" s="6"/>
      <c r="AE59" s="6"/>
      <c r="AF59" s="7"/>
    </row>
    <row r="60" spans="1:32" ht="19.5">
      <c r="A60" s="22" t="s">
        <v>90</v>
      </c>
      <c r="B60" s="23" t="s">
        <v>32</v>
      </c>
      <c r="C60" s="24" t="s">
        <v>34</v>
      </c>
      <c r="D60" s="23"/>
      <c r="E60" s="25"/>
      <c r="F60" s="23" t="s">
        <v>54</v>
      </c>
      <c r="G60" s="24" t="s">
        <v>34</v>
      </c>
      <c r="H60" s="23"/>
      <c r="I60" s="25"/>
      <c r="J60" s="23" t="s">
        <v>68</v>
      </c>
      <c r="K60" s="24" t="s">
        <v>34</v>
      </c>
      <c r="L60" s="23"/>
      <c r="M60" s="38"/>
      <c r="N60" s="41" t="s">
        <v>223</v>
      </c>
      <c r="O60" s="26" t="s">
        <v>200</v>
      </c>
      <c r="P60" s="3"/>
      <c r="Q60" s="27"/>
      <c r="R60" s="1" t="s">
        <v>35</v>
      </c>
      <c r="S60" s="1" t="s">
        <v>36</v>
      </c>
      <c r="T60" s="1" t="s">
        <v>197</v>
      </c>
      <c r="U60" s="1" t="s">
        <v>198</v>
      </c>
      <c r="V60" s="1" t="s">
        <v>35</v>
      </c>
      <c r="W60" s="1" t="s">
        <v>36</v>
      </c>
      <c r="X60" s="1" t="s">
        <v>197</v>
      </c>
      <c r="Y60" s="39" t="s">
        <v>198</v>
      </c>
      <c r="Z60" s="27"/>
      <c r="AA60" s="35"/>
      <c r="AB60" s="5"/>
      <c r="AC60" s="3"/>
      <c r="AD60" s="6"/>
      <c r="AE60" s="6"/>
      <c r="AF60" s="7"/>
    </row>
    <row r="61" spans="1:32">
      <c r="A61" s="27"/>
      <c r="B61" s="1" t="s">
        <v>35</v>
      </c>
      <c r="C61" s="1" t="s">
        <v>36</v>
      </c>
      <c r="D61" s="1" t="s">
        <v>197</v>
      </c>
      <c r="E61" s="1" t="s">
        <v>198</v>
      </c>
      <c r="F61" s="1" t="s">
        <v>35</v>
      </c>
      <c r="G61" s="1" t="s">
        <v>36</v>
      </c>
      <c r="H61" s="1" t="s">
        <v>197</v>
      </c>
      <c r="I61" s="1" t="s">
        <v>198</v>
      </c>
      <c r="J61" s="1" t="s">
        <v>35</v>
      </c>
      <c r="K61" s="1" t="s">
        <v>36</v>
      </c>
      <c r="L61" s="1" t="s">
        <v>197</v>
      </c>
      <c r="M61" s="39" t="s">
        <v>198</v>
      </c>
      <c r="N61" s="42"/>
      <c r="O61" s="28"/>
      <c r="P61" s="3"/>
      <c r="Q61" s="27" t="s">
        <v>112</v>
      </c>
      <c r="R61" s="8" t="s">
        <v>12</v>
      </c>
      <c r="S61" s="1">
        <v>30</v>
      </c>
      <c r="T61" s="1">
        <v>20</v>
      </c>
      <c r="U61" s="1">
        <f>S61*0.5+T61*0.25</f>
        <v>20</v>
      </c>
      <c r="V61" s="8" t="s">
        <v>12</v>
      </c>
      <c r="W61" s="1">
        <v>30</v>
      </c>
      <c r="X61" s="1">
        <v>20</v>
      </c>
      <c r="Y61" s="39">
        <f>W61*0.5+X61*0.25</f>
        <v>20</v>
      </c>
      <c r="Z61" s="27">
        <f>U61+Y61</f>
        <v>40</v>
      </c>
      <c r="AA61" s="28">
        <f>RANK(Z61, $Z$61:$Z$65)</f>
        <v>1</v>
      </c>
      <c r="AB61" s="3"/>
      <c r="AC61" s="3"/>
      <c r="AD61" s="6"/>
      <c r="AE61" s="6"/>
      <c r="AF61" s="7"/>
    </row>
    <row r="62" spans="1:32">
      <c r="A62" s="27" t="s">
        <v>86</v>
      </c>
      <c r="B62" s="8" t="s">
        <v>12</v>
      </c>
      <c r="C62" s="1">
        <v>5</v>
      </c>
      <c r="D62" s="1">
        <v>3</v>
      </c>
      <c r="E62" s="1">
        <f>C62*0.5+D62*0.25</f>
        <v>3.25</v>
      </c>
      <c r="F62" s="8" t="s">
        <v>12</v>
      </c>
      <c r="G62" s="1">
        <v>5</v>
      </c>
      <c r="H62" s="1">
        <v>3</v>
      </c>
      <c r="I62" s="1">
        <f>G62*0.5+H62*0.25</f>
        <v>3.25</v>
      </c>
      <c r="J62" s="8" t="s">
        <v>12</v>
      </c>
      <c r="K62" s="1">
        <v>8</v>
      </c>
      <c r="L62" s="1">
        <v>3</v>
      </c>
      <c r="M62" s="39">
        <f>K62*0.5+L62*0.25</f>
        <v>4.75</v>
      </c>
      <c r="N62" s="42">
        <f t="shared" si="0"/>
        <v>11.25</v>
      </c>
      <c r="O62" s="28"/>
      <c r="P62" s="3"/>
      <c r="Q62" s="27" t="s">
        <v>114</v>
      </c>
      <c r="R62" s="8" t="s">
        <v>12</v>
      </c>
      <c r="S62" s="1">
        <v>20</v>
      </c>
      <c r="T62" s="1">
        <v>30</v>
      </c>
      <c r="U62" s="1">
        <f>S62*0.5+T62*0.25</f>
        <v>17.5</v>
      </c>
      <c r="V62" s="8" t="s">
        <v>12</v>
      </c>
      <c r="W62" s="1">
        <v>20</v>
      </c>
      <c r="X62" s="1">
        <v>30</v>
      </c>
      <c r="Y62" s="39">
        <f>W62*0.5+X62*0.25</f>
        <v>17.5</v>
      </c>
      <c r="Z62" s="27">
        <f t="shared" ref="Z62:Z75" si="27">U62+Y62</f>
        <v>35</v>
      </c>
      <c r="AA62" s="28">
        <f t="shared" ref="AA62:AA65" si="28">RANK(Z62, $Z$61:$Z$65)</f>
        <v>2</v>
      </c>
      <c r="AB62" s="3"/>
      <c r="AC62" s="3"/>
      <c r="AD62" s="6"/>
      <c r="AE62" s="6"/>
      <c r="AF62" s="7"/>
    </row>
    <row r="63" spans="1:32">
      <c r="A63" s="27" t="s">
        <v>93</v>
      </c>
      <c r="B63" s="1">
        <v>3</v>
      </c>
      <c r="C63" s="1">
        <v>12</v>
      </c>
      <c r="D63" s="1">
        <v>12</v>
      </c>
      <c r="E63" s="1">
        <f t="shared" si="4"/>
        <v>9.75</v>
      </c>
      <c r="F63" s="1">
        <v>5</v>
      </c>
      <c r="G63" s="1">
        <v>12</v>
      </c>
      <c r="H63" s="1">
        <v>8</v>
      </c>
      <c r="I63" s="1">
        <f t="shared" si="5"/>
        <v>9.25</v>
      </c>
      <c r="J63" s="1">
        <v>3</v>
      </c>
      <c r="K63" s="1">
        <v>3</v>
      </c>
      <c r="L63" s="1">
        <v>12</v>
      </c>
      <c r="M63" s="39">
        <f t="shared" si="10"/>
        <v>5.25</v>
      </c>
      <c r="N63" s="42">
        <f t="shared" si="0"/>
        <v>24.25</v>
      </c>
      <c r="O63" s="28">
        <f t="shared" ref="O63:O72" si="29">RANK(N63, $N$62:$N$73)</f>
        <v>3</v>
      </c>
      <c r="P63" s="10"/>
      <c r="Q63" s="27" t="s">
        <v>116</v>
      </c>
      <c r="R63" s="1">
        <v>12</v>
      </c>
      <c r="S63" s="1">
        <v>12</v>
      </c>
      <c r="T63" s="1">
        <v>12</v>
      </c>
      <c r="U63" s="1">
        <f t="shared" si="6"/>
        <v>12</v>
      </c>
      <c r="V63" s="1">
        <v>12</v>
      </c>
      <c r="W63" s="1">
        <v>8</v>
      </c>
      <c r="X63" s="1">
        <v>12</v>
      </c>
      <c r="Y63" s="39">
        <f t="shared" si="7"/>
        <v>10</v>
      </c>
      <c r="Z63" s="27">
        <f t="shared" si="27"/>
        <v>22</v>
      </c>
      <c r="AA63" s="28">
        <f t="shared" si="28"/>
        <v>3</v>
      </c>
      <c r="AB63" s="3"/>
      <c r="AC63" s="3"/>
      <c r="AD63" s="6"/>
      <c r="AE63" s="6"/>
      <c r="AF63" s="7"/>
    </row>
    <row r="64" spans="1:32">
      <c r="A64" s="27" t="s">
        <v>95</v>
      </c>
      <c r="B64" s="1">
        <v>8</v>
      </c>
      <c r="C64" s="1">
        <v>20</v>
      </c>
      <c r="D64" s="1">
        <v>20</v>
      </c>
      <c r="E64" s="1">
        <f t="shared" si="4"/>
        <v>17</v>
      </c>
      <c r="F64" s="1">
        <v>20</v>
      </c>
      <c r="G64" s="1">
        <v>20</v>
      </c>
      <c r="H64" s="1">
        <v>20</v>
      </c>
      <c r="I64" s="1">
        <f t="shared" si="5"/>
        <v>20</v>
      </c>
      <c r="J64" s="1">
        <v>8</v>
      </c>
      <c r="K64" s="1">
        <v>20</v>
      </c>
      <c r="L64" s="1">
        <v>20</v>
      </c>
      <c r="M64" s="39">
        <f t="shared" si="10"/>
        <v>17</v>
      </c>
      <c r="N64" s="42">
        <f t="shared" si="0"/>
        <v>54</v>
      </c>
      <c r="O64" s="28">
        <f t="shared" si="29"/>
        <v>2</v>
      </c>
      <c r="P64" s="10"/>
      <c r="Q64" s="27" t="s">
        <v>118</v>
      </c>
      <c r="R64" s="1">
        <v>20</v>
      </c>
      <c r="S64" s="1">
        <v>8</v>
      </c>
      <c r="T64" s="1" t="s">
        <v>209</v>
      </c>
      <c r="U64" s="1">
        <f>R64*0.25+S64*0.5</f>
        <v>9</v>
      </c>
      <c r="V64" s="1">
        <v>20</v>
      </c>
      <c r="W64" s="1">
        <v>12</v>
      </c>
      <c r="X64" s="1" t="s">
        <v>209</v>
      </c>
      <c r="Y64" s="39">
        <f>V64*0.25+W64*0.5</f>
        <v>11</v>
      </c>
      <c r="Z64" s="27">
        <f t="shared" si="27"/>
        <v>20</v>
      </c>
      <c r="AA64" s="28">
        <f t="shared" si="28"/>
        <v>4</v>
      </c>
      <c r="AB64" s="3"/>
      <c r="AC64" s="3"/>
      <c r="AD64" s="6"/>
      <c r="AE64" s="6"/>
      <c r="AF64" s="7"/>
    </row>
    <row r="65" spans="1:32" ht="17.5" thickBot="1">
      <c r="A65" s="27" t="s">
        <v>97</v>
      </c>
      <c r="B65" s="8" t="s">
        <v>12</v>
      </c>
      <c r="C65" s="1">
        <v>8</v>
      </c>
      <c r="D65" s="1">
        <v>8</v>
      </c>
      <c r="E65" s="1">
        <f>C65*0.5+D65*0.25</f>
        <v>6</v>
      </c>
      <c r="F65" s="8" t="s">
        <v>12</v>
      </c>
      <c r="G65" s="1">
        <v>3</v>
      </c>
      <c r="H65" s="1">
        <v>5</v>
      </c>
      <c r="I65" s="1">
        <f>G65*0.5+H65*0.25</f>
        <v>2.75</v>
      </c>
      <c r="J65" s="8" t="s">
        <v>12</v>
      </c>
      <c r="K65" s="1">
        <v>12</v>
      </c>
      <c r="L65" s="1">
        <v>5</v>
      </c>
      <c r="M65" s="39">
        <f>K65*0.5+L65*0.25</f>
        <v>7.25</v>
      </c>
      <c r="N65" s="42">
        <f t="shared" si="0"/>
        <v>16</v>
      </c>
      <c r="O65" s="28">
        <f t="shared" si="29"/>
        <v>5</v>
      </c>
      <c r="P65" s="10"/>
      <c r="Q65" s="30" t="s">
        <v>119</v>
      </c>
      <c r="R65" s="31">
        <v>30</v>
      </c>
      <c r="S65" s="31" t="s">
        <v>12</v>
      </c>
      <c r="T65" s="31" t="s">
        <v>209</v>
      </c>
      <c r="U65" s="32">
        <f>R65*0.25</f>
        <v>7.5</v>
      </c>
      <c r="V65" s="31">
        <v>30</v>
      </c>
      <c r="W65" s="31" t="s">
        <v>12</v>
      </c>
      <c r="X65" s="31" t="s">
        <v>209</v>
      </c>
      <c r="Y65" s="40">
        <f>V65*0.25</f>
        <v>7.5</v>
      </c>
      <c r="Z65" s="34">
        <f t="shared" si="27"/>
        <v>15</v>
      </c>
      <c r="AA65" s="44">
        <f t="shared" si="28"/>
        <v>5</v>
      </c>
      <c r="AB65" s="3"/>
      <c r="AC65" s="3"/>
      <c r="AD65" s="6"/>
      <c r="AE65" s="6"/>
      <c r="AF65" s="7"/>
    </row>
    <row r="66" spans="1:32" ht="17.5" thickBot="1">
      <c r="A66" s="29" t="s">
        <v>98</v>
      </c>
      <c r="B66" s="8" t="s">
        <v>12</v>
      </c>
      <c r="C66" s="8">
        <v>0</v>
      </c>
      <c r="D66" s="8">
        <v>0</v>
      </c>
      <c r="E66" s="1">
        <f>C66*0.5+D66*0.25</f>
        <v>0</v>
      </c>
      <c r="F66" s="8" t="s">
        <v>12</v>
      </c>
      <c r="G66" s="8">
        <v>0</v>
      </c>
      <c r="H66" s="8">
        <v>0</v>
      </c>
      <c r="I66" s="1">
        <f>G66*0.5+H66*0.25</f>
        <v>0</v>
      </c>
      <c r="J66" s="8" t="s">
        <v>12</v>
      </c>
      <c r="K66" s="8">
        <v>0</v>
      </c>
      <c r="L66" s="8">
        <v>0</v>
      </c>
      <c r="M66" s="39">
        <f>K66*0.5+L66*0.25</f>
        <v>0</v>
      </c>
      <c r="N66" s="42">
        <f t="shared" si="0"/>
        <v>0</v>
      </c>
      <c r="O66" s="28"/>
      <c r="P66" s="10"/>
      <c r="Q66" s="10"/>
      <c r="R66" s="10"/>
      <c r="S66" s="10"/>
      <c r="T66" s="10"/>
      <c r="U66" s="3"/>
      <c r="V66" s="10"/>
      <c r="W66" s="10"/>
      <c r="X66" s="10"/>
      <c r="Y66" s="3"/>
      <c r="Z66" s="3"/>
      <c r="AA66" s="10"/>
      <c r="AB66" s="10"/>
      <c r="AC66" s="3"/>
      <c r="AD66" s="6"/>
      <c r="AE66" s="6"/>
      <c r="AF66" s="7"/>
    </row>
    <row r="67" spans="1:32" ht="19.5">
      <c r="A67" s="29" t="s">
        <v>100</v>
      </c>
      <c r="B67" s="8" t="s">
        <v>12</v>
      </c>
      <c r="C67" s="8">
        <v>3</v>
      </c>
      <c r="D67" s="8">
        <v>5</v>
      </c>
      <c r="E67" s="1">
        <f>C67*0.5+D67*0.25</f>
        <v>2.75</v>
      </c>
      <c r="F67" s="8" t="s">
        <v>12</v>
      </c>
      <c r="G67" s="8">
        <v>8</v>
      </c>
      <c r="H67" s="8">
        <v>12</v>
      </c>
      <c r="I67" s="1">
        <f>G67*0.5+H67*0.25</f>
        <v>7</v>
      </c>
      <c r="J67" s="8" t="s">
        <v>12</v>
      </c>
      <c r="K67" s="8">
        <v>5</v>
      </c>
      <c r="L67" s="8">
        <v>8</v>
      </c>
      <c r="M67" s="39">
        <f>K67*0.5+L67*0.25</f>
        <v>4.5</v>
      </c>
      <c r="N67" s="42">
        <f t="shared" si="0"/>
        <v>14.25</v>
      </c>
      <c r="O67" s="28"/>
      <c r="P67" s="10"/>
      <c r="Q67" s="22" t="s">
        <v>125</v>
      </c>
      <c r="R67" s="23" t="s">
        <v>124</v>
      </c>
      <c r="S67" s="24" t="s">
        <v>34</v>
      </c>
      <c r="T67" s="23"/>
      <c r="U67" s="25"/>
      <c r="V67" s="23" t="s">
        <v>109</v>
      </c>
      <c r="W67" s="24" t="s">
        <v>34</v>
      </c>
      <c r="X67" s="23"/>
      <c r="Y67" s="38"/>
      <c r="Z67" s="41" t="s">
        <v>223</v>
      </c>
      <c r="AA67" s="26" t="s">
        <v>200</v>
      </c>
      <c r="AB67" s="10"/>
      <c r="AC67" s="3"/>
      <c r="AD67" s="6"/>
      <c r="AE67" s="6"/>
      <c r="AF67" s="7"/>
    </row>
    <row r="68" spans="1:32">
      <c r="A68" s="27" t="s">
        <v>101</v>
      </c>
      <c r="B68" s="8">
        <v>12</v>
      </c>
      <c r="C68" s="8">
        <v>30</v>
      </c>
      <c r="D68" s="8">
        <v>30</v>
      </c>
      <c r="E68" s="1">
        <f t="shared" si="4"/>
        <v>25.5</v>
      </c>
      <c r="F68" s="8">
        <v>0</v>
      </c>
      <c r="G68" s="8">
        <v>30</v>
      </c>
      <c r="H68" s="8">
        <v>30</v>
      </c>
      <c r="I68" s="1">
        <f t="shared" si="5"/>
        <v>22.5</v>
      </c>
      <c r="J68" s="8">
        <v>5</v>
      </c>
      <c r="K68" s="8">
        <v>30</v>
      </c>
      <c r="L68" s="8">
        <v>30</v>
      </c>
      <c r="M68" s="39">
        <f t="shared" si="10"/>
        <v>23.75</v>
      </c>
      <c r="N68" s="42">
        <f t="shared" si="0"/>
        <v>71.75</v>
      </c>
      <c r="O68" s="28">
        <f t="shared" si="29"/>
        <v>1</v>
      </c>
      <c r="P68" s="10"/>
      <c r="Q68" s="27"/>
      <c r="R68" s="1" t="s">
        <v>35</v>
      </c>
      <c r="S68" s="1" t="s">
        <v>36</v>
      </c>
      <c r="T68" s="1" t="s">
        <v>197</v>
      </c>
      <c r="U68" s="1" t="s">
        <v>198</v>
      </c>
      <c r="V68" s="1" t="s">
        <v>35</v>
      </c>
      <c r="W68" s="1" t="s">
        <v>36</v>
      </c>
      <c r="X68" s="1" t="s">
        <v>197</v>
      </c>
      <c r="Y68" s="39" t="s">
        <v>198</v>
      </c>
      <c r="Z68" s="27"/>
      <c r="AA68" s="35"/>
      <c r="AB68" s="10"/>
      <c r="AC68" s="3"/>
      <c r="AD68" s="6"/>
      <c r="AE68" s="6"/>
      <c r="AF68" s="7"/>
    </row>
    <row r="69" spans="1:32">
      <c r="A69" s="27" t="s">
        <v>103</v>
      </c>
      <c r="B69" s="8" t="s">
        <v>12</v>
      </c>
      <c r="C69" s="8">
        <v>0</v>
      </c>
      <c r="D69" s="8">
        <v>0</v>
      </c>
      <c r="E69" s="1">
        <f>C69*0.5+D69*0.25</f>
        <v>0</v>
      </c>
      <c r="F69" s="8" t="s">
        <v>12</v>
      </c>
      <c r="G69" s="8">
        <v>0</v>
      </c>
      <c r="H69" s="8">
        <v>0</v>
      </c>
      <c r="I69" s="1">
        <f>G69*0.5+H69*0.25</f>
        <v>0</v>
      </c>
      <c r="J69" s="8" t="s">
        <v>12</v>
      </c>
      <c r="K69" s="8">
        <v>0</v>
      </c>
      <c r="L69" s="8">
        <v>0</v>
      </c>
      <c r="M69" s="39">
        <f>K69*0.5+L69*0.25</f>
        <v>0</v>
      </c>
      <c r="N69" s="42">
        <f t="shared" ref="N69:N73" si="30">E69+I69+M69</f>
        <v>0</v>
      </c>
      <c r="O69" s="28"/>
      <c r="P69" s="10"/>
      <c r="Q69" s="27" t="s">
        <v>127</v>
      </c>
      <c r="R69" s="8" t="s">
        <v>12</v>
      </c>
      <c r="S69" s="1">
        <v>12</v>
      </c>
      <c r="T69" s="1">
        <v>12</v>
      </c>
      <c r="U69" s="1">
        <f>S69*0.5+T69*0.25</f>
        <v>9</v>
      </c>
      <c r="V69" s="8" t="s">
        <v>12</v>
      </c>
      <c r="W69" s="1">
        <v>12</v>
      </c>
      <c r="X69" s="1">
        <v>12</v>
      </c>
      <c r="Y69" s="39">
        <f>W69*0.5+X69*0.25</f>
        <v>9</v>
      </c>
      <c r="Z69" s="27">
        <f t="shared" si="27"/>
        <v>18</v>
      </c>
      <c r="AA69" s="28">
        <f>RANK(Z69, $Z$69:$Z$75)</f>
        <v>3</v>
      </c>
      <c r="AB69" s="10"/>
      <c r="AC69" s="3"/>
      <c r="AD69" s="6"/>
      <c r="AE69" s="6"/>
      <c r="AF69" s="7"/>
    </row>
    <row r="70" spans="1:32">
      <c r="A70" s="27" t="s">
        <v>105</v>
      </c>
      <c r="B70" s="8">
        <v>0</v>
      </c>
      <c r="C70" s="8" t="s">
        <v>12</v>
      </c>
      <c r="D70" s="8" t="s">
        <v>202</v>
      </c>
      <c r="E70" s="1">
        <f>B70*0.25</f>
        <v>0</v>
      </c>
      <c r="F70" s="8">
        <v>3</v>
      </c>
      <c r="G70" s="8" t="s">
        <v>12</v>
      </c>
      <c r="H70" s="8" t="s">
        <v>209</v>
      </c>
      <c r="I70" s="1">
        <f>F70*0.25</f>
        <v>0.75</v>
      </c>
      <c r="J70" s="8">
        <v>0</v>
      </c>
      <c r="K70" s="8" t="s">
        <v>12</v>
      </c>
      <c r="L70" s="8" t="s">
        <v>209</v>
      </c>
      <c r="M70" s="39">
        <f>J70*0.25</f>
        <v>0</v>
      </c>
      <c r="N70" s="42">
        <f t="shared" si="30"/>
        <v>0.75</v>
      </c>
      <c r="O70" s="28"/>
      <c r="P70" s="10"/>
      <c r="Q70" s="27" t="s">
        <v>128</v>
      </c>
      <c r="R70" s="8" t="s">
        <v>12</v>
      </c>
      <c r="S70" s="1">
        <v>20</v>
      </c>
      <c r="T70" s="1" t="s">
        <v>209</v>
      </c>
      <c r="U70" s="1">
        <f>S70*0.5</f>
        <v>10</v>
      </c>
      <c r="V70" s="8" t="s">
        <v>12</v>
      </c>
      <c r="W70" s="1">
        <v>20</v>
      </c>
      <c r="X70" s="1" t="s">
        <v>209</v>
      </c>
      <c r="Y70" s="39">
        <f>W70*0.5</f>
        <v>10</v>
      </c>
      <c r="Z70" s="27">
        <f t="shared" si="27"/>
        <v>20</v>
      </c>
      <c r="AA70" s="28">
        <f t="shared" ref="AA70:AA75" si="31">RANK(Z70, $Z$69:$Z$75)</f>
        <v>2</v>
      </c>
      <c r="AB70" s="10"/>
      <c r="AC70" s="3"/>
      <c r="AD70" s="6"/>
      <c r="AE70" s="6"/>
      <c r="AF70" s="7"/>
    </row>
    <row r="71" spans="1:32">
      <c r="A71" s="27" t="s">
        <v>106</v>
      </c>
      <c r="B71" s="8">
        <v>30</v>
      </c>
      <c r="C71" s="8" t="s">
        <v>12</v>
      </c>
      <c r="D71" s="8" t="s">
        <v>202</v>
      </c>
      <c r="E71" s="1">
        <f>B71*0.25</f>
        <v>7.5</v>
      </c>
      <c r="F71" s="8">
        <v>12</v>
      </c>
      <c r="G71" s="8" t="s">
        <v>12</v>
      </c>
      <c r="H71" s="8" t="s">
        <v>209</v>
      </c>
      <c r="I71" s="1">
        <f>F71*0.25</f>
        <v>3</v>
      </c>
      <c r="J71" s="8">
        <v>20</v>
      </c>
      <c r="K71" s="8" t="s">
        <v>12</v>
      </c>
      <c r="L71" s="8" t="s">
        <v>209</v>
      </c>
      <c r="M71" s="39">
        <f>J71*0.25</f>
        <v>5</v>
      </c>
      <c r="N71" s="42">
        <f t="shared" si="30"/>
        <v>15.5</v>
      </c>
      <c r="O71" s="28">
        <f t="shared" si="29"/>
        <v>6</v>
      </c>
      <c r="P71" s="10"/>
      <c r="Q71" s="27" t="s">
        <v>129</v>
      </c>
      <c r="R71" s="8" t="s">
        <v>12</v>
      </c>
      <c r="S71" s="1">
        <v>30</v>
      </c>
      <c r="T71" s="1">
        <v>30</v>
      </c>
      <c r="U71" s="1">
        <f t="shared" ref="U71" si="32">S71*0.5+T71*0.25</f>
        <v>22.5</v>
      </c>
      <c r="V71" s="8" t="s">
        <v>12</v>
      </c>
      <c r="W71" s="1">
        <v>30</v>
      </c>
      <c r="X71" s="1">
        <v>30</v>
      </c>
      <c r="Y71" s="39">
        <f t="shared" ref="Y71" si="33">W71*0.5+X71*0.25</f>
        <v>22.5</v>
      </c>
      <c r="Z71" s="27">
        <f t="shared" si="27"/>
        <v>45</v>
      </c>
      <c r="AA71" s="28">
        <f t="shared" si="31"/>
        <v>1</v>
      </c>
      <c r="AB71" s="10"/>
      <c r="AC71" s="3"/>
      <c r="AD71" s="6"/>
      <c r="AE71" s="6"/>
      <c r="AF71" s="7"/>
    </row>
    <row r="72" spans="1:32">
      <c r="A72" s="27" t="s">
        <v>47</v>
      </c>
      <c r="B72" s="8">
        <v>20</v>
      </c>
      <c r="C72" s="8" t="s">
        <v>12</v>
      </c>
      <c r="D72" s="8" t="s">
        <v>202</v>
      </c>
      <c r="E72" s="1">
        <f>B72*0.25</f>
        <v>5</v>
      </c>
      <c r="F72" s="8">
        <v>30</v>
      </c>
      <c r="G72" s="8" t="s">
        <v>12</v>
      </c>
      <c r="H72" s="8" t="s">
        <v>209</v>
      </c>
      <c r="I72" s="1">
        <f>F72*0.25</f>
        <v>7.5</v>
      </c>
      <c r="J72" s="8">
        <v>30</v>
      </c>
      <c r="K72" s="8" t="s">
        <v>12</v>
      </c>
      <c r="L72" s="8" t="s">
        <v>209</v>
      </c>
      <c r="M72" s="39">
        <f>J72*0.25</f>
        <v>7.5</v>
      </c>
      <c r="N72" s="42">
        <f t="shared" si="30"/>
        <v>20</v>
      </c>
      <c r="O72" s="28">
        <f t="shared" si="29"/>
        <v>4</v>
      </c>
      <c r="P72" s="10"/>
      <c r="Q72" s="27" t="s">
        <v>130</v>
      </c>
      <c r="R72" s="1">
        <v>30</v>
      </c>
      <c r="S72" s="8" t="s">
        <v>12</v>
      </c>
      <c r="T72" s="8" t="s">
        <v>209</v>
      </c>
      <c r="U72" s="1">
        <f>R72*0.25</f>
        <v>7.5</v>
      </c>
      <c r="V72" s="1">
        <v>30</v>
      </c>
      <c r="W72" s="8" t="s">
        <v>12</v>
      </c>
      <c r="X72" s="8" t="s">
        <v>209</v>
      </c>
      <c r="Y72" s="39">
        <f>V72*0.25</f>
        <v>7.5</v>
      </c>
      <c r="Z72" s="27">
        <f t="shared" si="27"/>
        <v>15</v>
      </c>
      <c r="AA72" s="28">
        <f t="shared" si="31"/>
        <v>4</v>
      </c>
      <c r="AB72" s="10"/>
      <c r="AC72" s="3"/>
      <c r="AD72" s="6"/>
      <c r="AE72" s="6"/>
      <c r="AF72" s="7"/>
    </row>
    <row r="73" spans="1:32" ht="17.5" thickBot="1">
      <c r="A73" s="34" t="s">
        <v>107</v>
      </c>
      <c r="B73" s="31">
        <v>5</v>
      </c>
      <c r="C73" s="31" t="s">
        <v>12</v>
      </c>
      <c r="D73" s="31" t="s">
        <v>202</v>
      </c>
      <c r="E73" s="32">
        <f>B73*0.25</f>
        <v>1.25</v>
      </c>
      <c r="F73" s="31">
        <v>8</v>
      </c>
      <c r="G73" s="31" t="s">
        <v>12</v>
      </c>
      <c r="H73" s="31" t="s">
        <v>209</v>
      </c>
      <c r="I73" s="32">
        <f>F73*0.25</f>
        <v>2</v>
      </c>
      <c r="J73" s="31">
        <v>12</v>
      </c>
      <c r="K73" s="31" t="s">
        <v>12</v>
      </c>
      <c r="L73" s="31" t="s">
        <v>209</v>
      </c>
      <c r="M73" s="40">
        <f>J73*0.25</f>
        <v>3</v>
      </c>
      <c r="N73" s="43">
        <f t="shared" si="30"/>
        <v>6.25</v>
      </c>
      <c r="O73" s="44"/>
      <c r="P73" s="6"/>
      <c r="Q73" s="29" t="s">
        <v>132</v>
      </c>
      <c r="R73" s="8">
        <v>20</v>
      </c>
      <c r="S73" s="8" t="s">
        <v>12</v>
      </c>
      <c r="T73" s="8" t="s">
        <v>209</v>
      </c>
      <c r="U73" s="1">
        <f t="shared" ref="U73:U74" si="34">R73*0.25</f>
        <v>5</v>
      </c>
      <c r="V73" s="8">
        <v>20</v>
      </c>
      <c r="W73" s="8" t="s">
        <v>12</v>
      </c>
      <c r="X73" s="8" t="s">
        <v>209</v>
      </c>
      <c r="Y73" s="39">
        <f t="shared" ref="Y73:Y74" si="35">V73*0.25</f>
        <v>5</v>
      </c>
      <c r="Z73" s="27">
        <f t="shared" si="27"/>
        <v>10</v>
      </c>
      <c r="AA73" s="28">
        <f t="shared" si="31"/>
        <v>5</v>
      </c>
      <c r="AB73" s="10"/>
      <c r="AC73" s="3"/>
      <c r="AD73" s="6"/>
      <c r="AE73" s="6"/>
      <c r="AF73" s="7"/>
    </row>
    <row r="74" spans="1:32" ht="20" thickBot="1">
      <c r="A74" s="10"/>
      <c r="B74" s="10"/>
      <c r="C74" s="10"/>
      <c r="D74" s="10"/>
      <c r="E74" s="3"/>
      <c r="F74" s="10"/>
      <c r="G74" s="10"/>
      <c r="H74" s="10"/>
      <c r="I74" s="3"/>
      <c r="J74" s="10"/>
      <c r="K74" s="10"/>
      <c r="L74" s="10"/>
      <c r="M74" s="3"/>
      <c r="N74" s="6"/>
      <c r="O74" s="6"/>
      <c r="P74" s="3"/>
      <c r="Q74" s="29" t="s">
        <v>134</v>
      </c>
      <c r="R74" s="8">
        <v>12</v>
      </c>
      <c r="S74" s="8" t="s">
        <v>12</v>
      </c>
      <c r="T74" s="8" t="s">
        <v>209</v>
      </c>
      <c r="U74" s="1">
        <f t="shared" si="34"/>
        <v>3</v>
      </c>
      <c r="V74" s="8">
        <v>12</v>
      </c>
      <c r="W74" s="8" t="s">
        <v>12</v>
      </c>
      <c r="X74" s="8" t="s">
        <v>209</v>
      </c>
      <c r="Y74" s="39">
        <f t="shared" si="35"/>
        <v>3</v>
      </c>
      <c r="Z74" s="27">
        <f t="shared" si="27"/>
        <v>6</v>
      </c>
      <c r="AA74" s="28"/>
      <c r="AB74" s="5"/>
      <c r="AC74" s="3"/>
      <c r="AD74" s="6"/>
      <c r="AE74" s="6"/>
      <c r="AF74" s="7"/>
    </row>
    <row r="75" spans="1:32" ht="20" thickBot="1">
      <c r="A75" s="22" t="s">
        <v>108</v>
      </c>
      <c r="B75" s="23" t="s">
        <v>55</v>
      </c>
      <c r="C75" s="24" t="s">
        <v>34</v>
      </c>
      <c r="D75" s="23"/>
      <c r="E75" s="25"/>
      <c r="F75" s="23" t="s">
        <v>109</v>
      </c>
      <c r="G75" s="24" t="s">
        <v>34</v>
      </c>
      <c r="H75" s="23"/>
      <c r="I75" s="38"/>
      <c r="J75" s="41" t="s">
        <v>199</v>
      </c>
      <c r="K75" s="26" t="s">
        <v>200</v>
      </c>
      <c r="L75" s="5"/>
      <c r="M75" s="3"/>
      <c r="N75" s="6"/>
      <c r="O75" s="6"/>
      <c r="P75" s="3"/>
      <c r="Q75" s="30" t="s">
        <v>213</v>
      </c>
      <c r="R75" s="31" t="s">
        <v>209</v>
      </c>
      <c r="S75" s="31" t="s">
        <v>209</v>
      </c>
      <c r="T75" s="31">
        <v>20</v>
      </c>
      <c r="U75" s="32">
        <f>T75*0.25</f>
        <v>5</v>
      </c>
      <c r="V75" s="31" t="s">
        <v>209</v>
      </c>
      <c r="W75" s="31" t="s">
        <v>209</v>
      </c>
      <c r="X75" s="31">
        <v>20</v>
      </c>
      <c r="Y75" s="40">
        <f>X75*0.25</f>
        <v>5</v>
      </c>
      <c r="Z75" s="34">
        <f t="shared" si="27"/>
        <v>10</v>
      </c>
      <c r="AA75" s="44">
        <f t="shared" si="31"/>
        <v>5</v>
      </c>
      <c r="AB75" s="3"/>
      <c r="AC75" s="3"/>
      <c r="AD75" s="6"/>
      <c r="AE75" s="6"/>
      <c r="AF75" s="7"/>
    </row>
    <row r="76" spans="1:32">
      <c r="A76" s="27"/>
      <c r="B76" s="1" t="s">
        <v>35</v>
      </c>
      <c r="C76" s="1" t="s">
        <v>36</v>
      </c>
      <c r="D76" s="1" t="s">
        <v>197</v>
      </c>
      <c r="E76" s="1" t="s">
        <v>198</v>
      </c>
      <c r="F76" s="1" t="s">
        <v>35</v>
      </c>
      <c r="G76" s="1" t="s">
        <v>36</v>
      </c>
      <c r="H76" s="1" t="s">
        <v>197</v>
      </c>
      <c r="I76" s="39" t="s">
        <v>198</v>
      </c>
      <c r="J76" s="42"/>
      <c r="K76" s="28"/>
      <c r="L76" s="3"/>
      <c r="M76" s="3"/>
      <c r="N76" s="6"/>
      <c r="O76" s="6"/>
      <c r="P76" s="3"/>
      <c r="Q76" s="10"/>
      <c r="R76" s="10"/>
      <c r="S76" s="10"/>
      <c r="T76" s="10"/>
      <c r="U76" s="3"/>
      <c r="V76" s="10"/>
      <c r="W76" s="10"/>
      <c r="X76" s="10"/>
      <c r="Y76" s="3"/>
      <c r="Z76" s="10"/>
      <c r="AA76" s="10"/>
      <c r="AB76" s="3"/>
      <c r="AC76" s="3"/>
      <c r="AD76" s="6"/>
      <c r="AE76" s="6"/>
      <c r="AF76" s="7"/>
    </row>
    <row r="77" spans="1:32">
      <c r="A77" s="27" t="s">
        <v>111</v>
      </c>
      <c r="B77" s="8" t="s">
        <v>12</v>
      </c>
      <c r="C77" s="1">
        <v>20</v>
      </c>
      <c r="D77" s="1" t="s">
        <v>209</v>
      </c>
      <c r="E77" s="1">
        <f>C77*0.5</f>
        <v>10</v>
      </c>
      <c r="F77" s="8" t="s">
        <v>12</v>
      </c>
      <c r="G77" s="1">
        <v>20</v>
      </c>
      <c r="H77" s="1" t="s">
        <v>209</v>
      </c>
      <c r="I77" s="39">
        <f>G77*0.5</f>
        <v>10</v>
      </c>
      <c r="J77" s="42">
        <f>E77+I77</f>
        <v>20</v>
      </c>
      <c r="K77" s="28">
        <f>RANK(J77, $J$77:$J$87)</f>
        <v>3</v>
      </c>
      <c r="L77" s="3"/>
      <c r="M77" s="3"/>
      <c r="N77" s="6"/>
      <c r="O77" s="6"/>
      <c r="P77" s="3"/>
      <c r="Q77" s="10"/>
      <c r="R77" s="10"/>
      <c r="S77" s="10"/>
      <c r="T77" s="10"/>
      <c r="U77" s="3"/>
      <c r="V77" s="10"/>
      <c r="W77" s="10"/>
      <c r="X77" s="10"/>
      <c r="Y77" s="3"/>
      <c r="Z77" s="10"/>
      <c r="AA77" s="10"/>
      <c r="AB77" s="3"/>
      <c r="AC77" s="3"/>
      <c r="AD77" s="6"/>
      <c r="AE77" s="6"/>
      <c r="AF77" s="7"/>
    </row>
    <row r="78" spans="1:32">
      <c r="A78" s="27" t="s">
        <v>113</v>
      </c>
      <c r="B78" s="8" t="s">
        <v>12</v>
      </c>
      <c r="C78" s="1">
        <v>30</v>
      </c>
      <c r="D78" s="1" t="s">
        <v>209</v>
      </c>
      <c r="E78" s="1">
        <f>C78*0.5</f>
        <v>15</v>
      </c>
      <c r="F78" s="8" t="s">
        <v>12</v>
      </c>
      <c r="G78" s="1">
        <v>30</v>
      </c>
      <c r="H78" s="1" t="s">
        <v>209</v>
      </c>
      <c r="I78" s="39">
        <f>G78*0.5</f>
        <v>15</v>
      </c>
      <c r="J78" s="42">
        <f t="shared" ref="J78:J140" si="36">E78+I78</f>
        <v>30</v>
      </c>
      <c r="K78" s="28">
        <f t="shared" ref="K78:K87" si="37">RANK(J78, $J$77:$J$87)</f>
        <v>1</v>
      </c>
      <c r="L78" s="3"/>
      <c r="M78" s="3"/>
      <c r="N78" s="6"/>
      <c r="O78" s="6"/>
      <c r="P78" s="3"/>
      <c r="Q78" s="10"/>
      <c r="R78" s="10"/>
      <c r="S78" s="10"/>
      <c r="T78" s="10"/>
      <c r="U78" s="3"/>
      <c r="V78" s="10"/>
      <c r="W78" s="10"/>
      <c r="X78" s="10"/>
      <c r="Y78" s="3"/>
      <c r="Z78" s="10"/>
      <c r="AA78" s="10"/>
      <c r="AB78" s="3"/>
      <c r="AC78" s="3"/>
      <c r="AD78" s="6"/>
      <c r="AE78" s="6"/>
      <c r="AF78" s="7"/>
    </row>
    <row r="79" spans="1:32">
      <c r="A79" s="27" t="s">
        <v>115</v>
      </c>
      <c r="B79" s="8" t="s">
        <v>12</v>
      </c>
      <c r="C79" s="1">
        <v>12</v>
      </c>
      <c r="D79" s="1">
        <v>20</v>
      </c>
      <c r="E79" s="1">
        <f>C79*0.5+D79*0.25</f>
        <v>11</v>
      </c>
      <c r="F79" s="8" t="s">
        <v>12</v>
      </c>
      <c r="G79" s="1">
        <v>12</v>
      </c>
      <c r="H79" s="1">
        <v>20</v>
      </c>
      <c r="I79" s="39">
        <f>G79*0.5+H79*0.25</f>
        <v>11</v>
      </c>
      <c r="J79" s="42">
        <f t="shared" si="36"/>
        <v>22</v>
      </c>
      <c r="K79" s="28">
        <f t="shared" si="37"/>
        <v>2</v>
      </c>
      <c r="L79" s="3"/>
      <c r="M79" s="3"/>
      <c r="N79" s="6"/>
      <c r="O79" s="6"/>
      <c r="P79" s="10"/>
      <c r="Q79" s="10"/>
      <c r="R79" s="10"/>
      <c r="S79" s="10"/>
      <c r="T79" s="10"/>
      <c r="U79" s="3"/>
      <c r="V79" s="10"/>
      <c r="W79" s="10"/>
      <c r="X79" s="10"/>
      <c r="Y79" s="3"/>
      <c r="Z79" s="10"/>
      <c r="AA79" s="10"/>
      <c r="AB79" s="3"/>
      <c r="AC79" s="3"/>
      <c r="AD79" s="6"/>
      <c r="AE79" s="6"/>
      <c r="AF79" s="7"/>
    </row>
    <row r="80" spans="1:32">
      <c r="A80" s="27" t="s">
        <v>117</v>
      </c>
      <c r="B80" s="1">
        <v>30</v>
      </c>
      <c r="C80" s="8" t="s">
        <v>12</v>
      </c>
      <c r="D80" s="8" t="s">
        <v>209</v>
      </c>
      <c r="E80" s="1">
        <f t="shared" ref="E80:E86" si="38">B80*0.25</f>
        <v>7.5</v>
      </c>
      <c r="F80" s="1">
        <v>30</v>
      </c>
      <c r="G80" s="8" t="s">
        <v>12</v>
      </c>
      <c r="H80" s="8" t="s">
        <v>209</v>
      </c>
      <c r="I80" s="39">
        <f t="shared" ref="I80:I86" si="39">F80*0.25</f>
        <v>7.5</v>
      </c>
      <c r="J80" s="42">
        <f t="shared" si="36"/>
        <v>15</v>
      </c>
      <c r="K80" s="28">
        <f t="shared" si="37"/>
        <v>4</v>
      </c>
      <c r="L80" s="3"/>
      <c r="M80" s="3"/>
      <c r="N80" s="6"/>
      <c r="O80" s="6"/>
      <c r="P80" s="10"/>
      <c r="Q80" s="10"/>
      <c r="R80" s="10"/>
      <c r="S80" s="10"/>
      <c r="T80" s="10"/>
      <c r="U80" s="3"/>
      <c r="V80" s="10"/>
      <c r="W80" s="10"/>
      <c r="X80" s="10"/>
      <c r="Y80" s="3"/>
      <c r="Z80" s="10"/>
      <c r="AA80" s="10"/>
      <c r="AB80" s="10"/>
      <c r="AC80" s="3"/>
      <c r="AD80" s="6"/>
      <c r="AE80" s="6"/>
      <c r="AF80" s="7"/>
    </row>
    <row r="81" spans="1:32">
      <c r="A81" s="29" t="s">
        <v>63</v>
      </c>
      <c r="B81" s="8">
        <v>20</v>
      </c>
      <c r="C81" s="8" t="s">
        <v>12</v>
      </c>
      <c r="D81" s="8" t="s">
        <v>209</v>
      </c>
      <c r="E81" s="1">
        <f t="shared" si="38"/>
        <v>5</v>
      </c>
      <c r="F81" s="8">
        <v>8</v>
      </c>
      <c r="G81" s="8" t="s">
        <v>12</v>
      </c>
      <c r="H81" s="8" t="s">
        <v>209</v>
      </c>
      <c r="I81" s="39">
        <f t="shared" si="39"/>
        <v>2</v>
      </c>
      <c r="J81" s="42">
        <f t="shared" si="36"/>
        <v>7</v>
      </c>
      <c r="K81" s="28"/>
      <c r="L81" s="10"/>
      <c r="M81" s="3"/>
      <c r="N81" s="6"/>
      <c r="O81" s="6"/>
      <c r="P81" s="10"/>
      <c r="Q81" s="10"/>
      <c r="R81" s="10"/>
      <c r="S81" s="10"/>
      <c r="T81" s="10"/>
      <c r="U81" s="3"/>
      <c r="V81" s="10"/>
      <c r="W81" s="10"/>
      <c r="X81" s="10"/>
      <c r="Y81" s="3"/>
      <c r="Z81" s="10"/>
      <c r="AA81" s="10"/>
      <c r="AB81" s="10"/>
      <c r="AC81" s="3"/>
      <c r="AD81" s="6"/>
      <c r="AE81" s="6"/>
      <c r="AF81" s="7"/>
    </row>
    <row r="82" spans="1:32">
      <c r="A82" s="29" t="s">
        <v>86</v>
      </c>
      <c r="B82" s="8">
        <v>12</v>
      </c>
      <c r="C82" s="8" t="s">
        <v>12</v>
      </c>
      <c r="D82" s="8" t="s">
        <v>209</v>
      </c>
      <c r="E82" s="1">
        <f t="shared" si="38"/>
        <v>3</v>
      </c>
      <c r="F82" s="8">
        <v>20</v>
      </c>
      <c r="G82" s="8" t="s">
        <v>12</v>
      </c>
      <c r="H82" s="8" t="s">
        <v>209</v>
      </c>
      <c r="I82" s="39">
        <f t="shared" si="39"/>
        <v>5</v>
      </c>
      <c r="J82" s="42">
        <f t="shared" si="36"/>
        <v>8</v>
      </c>
      <c r="K82" s="28">
        <f t="shared" si="37"/>
        <v>6</v>
      </c>
      <c r="L82" s="10"/>
      <c r="M82" s="3"/>
      <c r="N82" s="6"/>
      <c r="O82" s="6"/>
      <c r="P82" s="10"/>
      <c r="Q82" s="10"/>
      <c r="R82" s="10"/>
      <c r="S82" s="10"/>
      <c r="T82" s="10"/>
      <c r="U82" s="3"/>
      <c r="V82" s="10"/>
      <c r="W82" s="10"/>
      <c r="X82" s="10"/>
      <c r="Y82" s="3"/>
      <c r="Z82" s="10"/>
      <c r="AA82" s="10"/>
      <c r="AB82" s="10"/>
      <c r="AC82" s="3"/>
      <c r="AD82" s="6"/>
      <c r="AE82" s="6"/>
      <c r="AF82" s="7"/>
    </row>
    <row r="83" spans="1:32">
      <c r="A83" s="27" t="s">
        <v>120</v>
      </c>
      <c r="B83" s="8">
        <v>8</v>
      </c>
      <c r="C83" s="8" t="s">
        <v>12</v>
      </c>
      <c r="D83" s="8" t="s">
        <v>209</v>
      </c>
      <c r="E83" s="1">
        <f t="shared" si="38"/>
        <v>2</v>
      </c>
      <c r="F83" s="8">
        <v>12</v>
      </c>
      <c r="G83" s="8" t="s">
        <v>12</v>
      </c>
      <c r="H83" s="8" t="s">
        <v>209</v>
      </c>
      <c r="I83" s="39">
        <f t="shared" si="39"/>
        <v>3</v>
      </c>
      <c r="J83" s="42">
        <f t="shared" si="36"/>
        <v>5</v>
      </c>
      <c r="K83" s="28"/>
      <c r="L83" s="10"/>
      <c r="M83" s="3"/>
      <c r="N83" s="6"/>
      <c r="O83" s="6"/>
      <c r="P83" s="10"/>
      <c r="Q83" s="10"/>
      <c r="R83" s="10"/>
      <c r="S83" s="10"/>
      <c r="T83" s="10"/>
      <c r="U83" s="3"/>
      <c r="V83" s="10"/>
      <c r="W83" s="10"/>
      <c r="X83" s="10"/>
      <c r="Y83" s="3"/>
      <c r="Z83" s="10"/>
      <c r="AA83" s="10"/>
      <c r="AB83" s="10"/>
      <c r="AC83" s="3"/>
      <c r="AD83" s="6"/>
      <c r="AE83" s="6"/>
      <c r="AF83" s="7"/>
    </row>
    <row r="84" spans="1:32">
      <c r="A84" s="27" t="s">
        <v>57</v>
      </c>
      <c r="B84" s="8">
        <v>5</v>
      </c>
      <c r="C84" s="8" t="s">
        <v>12</v>
      </c>
      <c r="D84" s="8" t="s">
        <v>209</v>
      </c>
      <c r="E84" s="1">
        <f t="shared" si="38"/>
        <v>1.25</v>
      </c>
      <c r="F84" s="8">
        <v>5</v>
      </c>
      <c r="G84" s="8" t="s">
        <v>12</v>
      </c>
      <c r="H84" s="8" t="s">
        <v>209</v>
      </c>
      <c r="I84" s="39">
        <f t="shared" si="39"/>
        <v>1.25</v>
      </c>
      <c r="J84" s="42">
        <f t="shared" si="36"/>
        <v>2.5</v>
      </c>
      <c r="K84" s="28"/>
      <c r="L84" s="10"/>
      <c r="M84" s="3"/>
      <c r="N84" s="6"/>
      <c r="O84" s="6"/>
      <c r="P84" s="10"/>
      <c r="Q84" s="10"/>
      <c r="R84" s="10"/>
      <c r="S84" s="10"/>
      <c r="T84" s="10"/>
      <c r="U84" s="3"/>
      <c r="V84" s="10"/>
      <c r="W84" s="10"/>
      <c r="X84" s="10"/>
      <c r="Y84" s="3"/>
      <c r="Z84" s="10"/>
      <c r="AA84" s="10"/>
      <c r="AB84" s="10"/>
      <c r="AC84" s="3"/>
      <c r="AD84" s="6"/>
      <c r="AE84" s="6"/>
      <c r="AF84" s="7"/>
    </row>
    <row r="85" spans="1:32">
      <c r="A85" s="27" t="s">
        <v>121</v>
      </c>
      <c r="B85" s="8">
        <v>3</v>
      </c>
      <c r="C85" s="8" t="s">
        <v>12</v>
      </c>
      <c r="D85" s="8" t="s">
        <v>209</v>
      </c>
      <c r="E85" s="1">
        <f t="shared" si="38"/>
        <v>0.75</v>
      </c>
      <c r="F85" s="8">
        <v>0</v>
      </c>
      <c r="G85" s="8" t="s">
        <v>12</v>
      </c>
      <c r="H85" s="8" t="s">
        <v>209</v>
      </c>
      <c r="I85" s="39">
        <f t="shared" si="39"/>
        <v>0</v>
      </c>
      <c r="J85" s="42">
        <f t="shared" si="36"/>
        <v>0.75</v>
      </c>
      <c r="K85" s="28"/>
      <c r="L85" s="10"/>
      <c r="M85" s="3"/>
      <c r="N85" s="6"/>
      <c r="O85" s="6"/>
      <c r="P85" s="10"/>
      <c r="Q85" s="10"/>
      <c r="R85" s="10"/>
      <c r="S85" s="10"/>
      <c r="T85" s="10"/>
      <c r="U85" s="3"/>
      <c r="V85" s="10"/>
      <c r="W85" s="10"/>
      <c r="X85" s="10"/>
      <c r="Y85" s="3"/>
      <c r="Z85" s="10"/>
      <c r="AA85" s="10"/>
      <c r="AB85" s="10"/>
      <c r="AC85" s="3"/>
      <c r="AD85" s="6"/>
      <c r="AE85" s="6"/>
      <c r="AF85" s="7"/>
    </row>
    <row r="86" spans="1:32">
      <c r="A86" s="27" t="s">
        <v>122</v>
      </c>
      <c r="B86" s="8">
        <v>0</v>
      </c>
      <c r="C86" s="8" t="s">
        <v>12</v>
      </c>
      <c r="D86" s="8" t="s">
        <v>209</v>
      </c>
      <c r="E86" s="1">
        <f t="shared" si="38"/>
        <v>0</v>
      </c>
      <c r="F86" s="8">
        <v>3</v>
      </c>
      <c r="G86" s="8" t="s">
        <v>12</v>
      </c>
      <c r="H86" s="8" t="s">
        <v>209</v>
      </c>
      <c r="I86" s="39">
        <f t="shared" si="39"/>
        <v>0.75</v>
      </c>
      <c r="J86" s="42">
        <f t="shared" si="36"/>
        <v>0.75</v>
      </c>
      <c r="K86" s="28"/>
      <c r="L86" s="10"/>
      <c r="M86" s="3"/>
      <c r="N86" s="6"/>
      <c r="O86" s="6"/>
      <c r="P86" s="10"/>
      <c r="Q86" s="10"/>
      <c r="R86" s="10"/>
      <c r="S86" s="10"/>
      <c r="T86" s="10"/>
      <c r="U86" s="3"/>
      <c r="V86" s="10"/>
      <c r="W86" s="10"/>
      <c r="X86" s="10"/>
      <c r="Y86" s="3"/>
      <c r="Z86" s="10"/>
      <c r="AA86" s="10"/>
      <c r="AB86" s="10"/>
      <c r="AC86" s="3"/>
      <c r="AD86" s="6"/>
      <c r="AE86" s="6"/>
      <c r="AF86" s="7"/>
    </row>
    <row r="87" spans="1:32" ht="17.5" thickBot="1">
      <c r="A87" s="34" t="s">
        <v>210</v>
      </c>
      <c r="B87" s="31" t="s">
        <v>209</v>
      </c>
      <c r="C87" s="31" t="s">
        <v>209</v>
      </c>
      <c r="D87" s="31">
        <v>30</v>
      </c>
      <c r="E87" s="32">
        <f>D87*0.25</f>
        <v>7.5</v>
      </c>
      <c r="F87" s="31" t="s">
        <v>209</v>
      </c>
      <c r="G87" s="31" t="s">
        <v>209</v>
      </c>
      <c r="H87" s="31">
        <v>30</v>
      </c>
      <c r="I87" s="40">
        <f>H87*0.25</f>
        <v>7.5</v>
      </c>
      <c r="J87" s="43">
        <f t="shared" si="36"/>
        <v>15</v>
      </c>
      <c r="K87" s="44">
        <f t="shared" si="37"/>
        <v>4</v>
      </c>
      <c r="L87" s="10"/>
      <c r="M87" s="3"/>
      <c r="N87" s="6"/>
      <c r="O87" s="6"/>
      <c r="P87" s="10"/>
      <c r="Q87" s="10"/>
      <c r="R87" s="10"/>
      <c r="S87" s="10"/>
      <c r="T87" s="10"/>
      <c r="U87" s="3"/>
      <c r="V87" s="10"/>
      <c r="W87" s="10"/>
      <c r="X87" s="10"/>
      <c r="Y87" s="3"/>
      <c r="Z87" s="10"/>
      <c r="AA87" s="10"/>
      <c r="AB87" s="10"/>
      <c r="AC87" s="3"/>
      <c r="AD87" s="6"/>
      <c r="AE87" s="6"/>
      <c r="AF87" s="7"/>
    </row>
    <row r="88" spans="1:32" ht="17.5" thickBot="1">
      <c r="A88" s="17"/>
      <c r="B88" s="17"/>
      <c r="C88" s="17"/>
      <c r="D88" s="17"/>
      <c r="E88" s="3"/>
      <c r="F88" s="17"/>
      <c r="G88" s="17"/>
      <c r="H88" s="17"/>
      <c r="I88" s="3"/>
      <c r="J88" s="6"/>
      <c r="K88" s="17"/>
      <c r="L88" s="10"/>
      <c r="M88" s="3"/>
      <c r="N88" s="6"/>
      <c r="O88" s="6"/>
      <c r="P88" s="6"/>
      <c r="Q88" s="17"/>
      <c r="R88" s="17"/>
      <c r="S88" s="17"/>
      <c r="T88" s="17"/>
      <c r="U88" s="19"/>
      <c r="V88" s="17"/>
      <c r="W88" s="17"/>
      <c r="X88" s="17"/>
      <c r="Y88" s="19"/>
      <c r="Z88" s="17"/>
      <c r="AA88" s="17"/>
      <c r="AB88" s="10"/>
      <c r="AC88" s="3"/>
      <c r="AD88" s="6"/>
      <c r="AE88" s="6"/>
      <c r="AF88" s="7"/>
    </row>
    <row r="89" spans="1:32" ht="19.5">
      <c r="A89" s="22" t="s">
        <v>123</v>
      </c>
      <c r="B89" s="23" t="s">
        <v>124</v>
      </c>
      <c r="C89" s="24" t="s">
        <v>34</v>
      </c>
      <c r="D89" s="23"/>
      <c r="E89" s="25"/>
      <c r="F89" s="23" t="s">
        <v>109</v>
      </c>
      <c r="G89" s="24" t="s">
        <v>34</v>
      </c>
      <c r="H89" s="23"/>
      <c r="I89" s="38"/>
      <c r="J89" s="41" t="s">
        <v>223</v>
      </c>
      <c r="K89" s="26" t="s">
        <v>200</v>
      </c>
      <c r="L89" s="10"/>
      <c r="M89" s="3"/>
      <c r="N89" s="6"/>
      <c r="O89" s="6"/>
      <c r="P89" s="3"/>
      <c r="Q89" s="22" t="s">
        <v>140</v>
      </c>
      <c r="R89" s="23" t="s">
        <v>32</v>
      </c>
      <c r="S89" s="24" t="s">
        <v>34</v>
      </c>
      <c r="T89" s="23"/>
      <c r="U89" s="25"/>
      <c r="V89" s="23" t="s">
        <v>54</v>
      </c>
      <c r="W89" s="24" t="s">
        <v>34</v>
      </c>
      <c r="X89" s="23"/>
      <c r="Y89" s="38"/>
      <c r="Z89" s="41" t="s">
        <v>199</v>
      </c>
      <c r="AA89" s="26" t="s">
        <v>200</v>
      </c>
      <c r="AB89" s="5"/>
      <c r="AC89" s="3"/>
      <c r="AD89" s="6"/>
      <c r="AE89" s="6"/>
      <c r="AF89" s="7"/>
    </row>
    <row r="90" spans="1:32" ht="19.5">
      <c r="A90" s="27"/>
      <c r="B90" s="1" t="s">
        <v>35</v>
      </c>
      <c r="C90" s="1" t="s">
        <v>36</v>
      </c>
      <c r="D90" s="1" t="s">
        <v>197</v>
      </c>
      <c r="E90" s="1" t="s">
        <v>198</v>
      </c>
      <c r="F90" s="1" t="s">
        <v>35</v>
      </c>
      <c r="G90" s="1" t="s">
        <v>36</v>
      </c>
      <c r="H90" s="1" t="s">
        <v>197</v>
      </c>
      <c r="I90" s="39" t="s">
        <v>198</v>
      </c>
      <c r="J90" s="42"/>
      <c r="K90" s="28"/>
      <c r="L90" s="5"/>
      <c r="M90" s="3"/>
      <c r="N90" s="6"/>
      <c r="O90" s="6"/>
      <c r="P90" s="3"/>
      <c r="Q90" s="27"/>
      <c r="R90" s="1" t="s">
        <v>35</v>
      </c>
      <c r="S90" s="1" t="s">
        <v>36</v>
      </c>
      <c r="T90" s="1" t="s">
        <v>197</v>
      </c>
      <c r="U90" s="1" t="s">
        <v>198</v>
      </c>
      <c r="V90" s="1" t="s">
        <v>35</v>
      </c>
      <c r="W90" s="1" t="s">
        <v>36</v>
      </c>
      <c r="X90" s="1" t="s">
        <v>197</v>
      </c>
      <c r="Y90" s="39" t="s">
        <v>198</v>
      </c>
      <c r="Z90" s="27"/>
      <c r="AA90" s="35"/>
      <c r="AB90" s="3"/>
      <c r="AC90" s="3"/>
      <c r="AD90" s="6"/>
      <c r="AE90" s="6"/>
      <c r="AF90" s="7"/>
    </row>
    <row r="91" spans="1:32">
      <c r="A91" s="27" t="s">
        <v>126</v>
      </c>
      <c r="B91" s="1">
        <v>8</v>
      </c>
      <c r="C91" s="1">
        <v>0</v>
      </c>
      <c r="D91" s="1">
        <v>3</v>
      </c>
      <c r="E91" s="1">
        <f t="shared" ref="E91" si="40">B91*0.25+C91*0.5+D91*0.25</f>
        <v>2.75</v>
      </c>
      <c r="F91" s="1">
        <v>5</v>
      </c>
      <c r="G91" s="1">
        <v>3</v>
      </c>
      <c r="H91" s="1">
        <v>3</v>
      </c>
      <c r="I91" s="39">
        <f t="shared" ref="I91:I137" si="41">F91*0.25+G91*0.5+H91*0.25</f>
        <v>3.5</v>
      </c>
      <c r="J91" s="42">
        <f t="shared" si="36"/>
        <v>6.25</v>
      </c>
      <c r="K91" s="28"/>
      <c r="L91" s="3"/>
      <c r="M91" s="3"/>
      <c r="N91" s="6"/>
      <c r="O91" s="6"/>
      <c r="P91" s="3"/>
      <c r="Q91" s="27" t="s">
        <v>130</v>
      </c>
      <c r="R91" s="8" t="s">
        <v>12</v>
      </c>
      <c r="S91" s="1">
        <v>12</v>
      </c>
      <c r="T91" s="1">
        <v>30</v>
      </c>
      <c r="U91" s="1">
        <f>S91*0.5+T91*0.25</f>
        <v>13.5</v>
      </c>
      <c r="V91" s="8" t="s">
        <v>12</v>
      </c>
      <c r="W91" s="1">
        <v>12</v>
      </c>
      <c r="X91" s="1">
        <v>30</v>
      </c>
      <c r="Y91" s="39">
        <f>W91*0.5+X91*0.25</f>
        <v>13.5</v>
      </c>
      <c r="Z91" s="27">
        <f>U91+Y91</f>
        <v>27</v>
      </c>
      <c r="AA91" s="28">
        <f>RANK(Z91, $Z$91:$Z$104)</f>
        <v>2</v>
      </c>
      <c r="AB91" s="3"/>
      <c r="AC91" s="3"/>
      <c r="AD91" s="6"/>
      <c r="AE91" s="6"/>
      <c r="AF91" s="7"/>
    </row>
    <row r="92" spans="1:32">
      <c r="A92" s="27" t="s">
        <v>121</v>
      </c>
      <c r="B92" s="8" t="s">
        <v>12</v>
      </c>
      <c r="C92" s="1">
        <v>12</v>
      </c>
      <c r="D92" s="1">
        <v>12</v>
      </c>
      <c r="E92" s="1">
        <f>C92*0.5+D92*0.25</f>
        <v>9</v>
      </c>
      <c r="F92" s="8" t="s">
        <v>12</v>
      </c>
      <c r="G92" s="1">
        <v>5</v>
      </c>
      <c r="H92" s="1">
        <v>12</v>
      </c>
      <c r="I92" s="39">
        <f>G92*0.5+H92*0.25</f>
        <v>5.5</v>
      </c>
      <c r="J92" s="42">
        <f t="shared" si="36"/>
        <v>14.5</v>
      </c>
      <c r="K92" s="28">
        <f t="shared" ref="K92:K99" si="42">RANK(J92, $J$91:$J$103)</f>
        <v>5</v>
      </c>
      <c r="L92" s="3"/>
      <c r="M92" s="3"/>
      <c r="N92" s="6"/>
      <c r="O92" s="6"/>
      <c r="P92" s="3"/>
      <c r="Q92" s="27" t="s">
        <v>94</v>
      </c>
      <c r="R92" s="1">
        <v>30</v>
      </c>
      <c r="S92" s="1" t="s">
        <v>141</v>
      </c>
      <c r="T92" s="1" t="s">
        <v>209</v>
      </c>
      <c r="U92" s="1">
        <f>R92*0.25</f>
        <v>7.5</v>
      </c>
      <c r="V92" s="1">
        <v>30</v>
      </c>
      <c r="W92" s="1" t="s">
        <v>141</v>
      </c>
      <c r="X92" s="1"/>
      <c r="Y92" s="39">
        <f>V92*0.25</f>
        <v>7.5</v>
      </c>
      <c r="Z92" s="27">
        <f t="shared" ref="Z92:Z138" si="43">U92+Y92</f>
        <v>15</v>
      </c>
      <c r="AA92" s="28">
        <f t="shared" ref="AA92:AA97" si="44">RANK(Z92, $Z$91:$Z$104)</f>
        <v>5</v>
      </c>
      <c r="AB92" s="3"/>
      <c r="AC92" s="3"/>
      <c r="AD92" s="6"/>
      <c r="AE92" s="6"/>
      <c r="AF92" s="7"/>
    </row>
    <row r="93" spans="1:32">
      <c r="A93" s="27" t="s">
        <v>120</v>
      </c>
      <c r="B93" s="8" t="s">
        <v>12</v>
      </c>
      <c r="C93" s="1">
        <v>5</v>
      </c>
      <c r="D93" s="1" t="s">
        <v>209</v>
      </c>
      <c r="E93" s="1">
        <f>C93*0.5</f>
        <v>2.5</v>
      </c>
      <c r="F93" s="8" t="s">
        <v>12</v>
      </c>
      <c r="G93" s="1">
        <v>12</v>
      </c>
      <c r="H93" s="1" t="s">
        <v>209</v>
      </c>
      <c r="I93" s="39">
        <f>G93*0.5</f>
        <v>6</v>
      </c>
      <c r="J93" s="42">
        <f t="shared" si="36"/>
        <v>8.5</v>
      </c>
      <c r="K93" s="28"/>
      <c r="L93" s="3"/>
      <c r="M93" s="3"/>
      <c r="N93" s="6"/>
      <c r="O93" s="6"/>
      <c r="P93" s="3"/>
      <c r="Q93" s="27" t="s">
        <v>83</v>
      </c>
      <c r="R93" s="8" t="s">
        <v>12</v>
      </c>
      <c r="S93" s="1">
        <v>30</v>
      </c>
      <c r="T93" s="1" t="s">
        <v>209</v>
      </c>
      <c r="U93" s="1">
        <f>S93*0.5</f>
        <v>15</v>
      </c>
      <c r="V93" s="8" t="s">
        <v>12</v>
      </c>
      <c r="W93" s="1">
        <v>20</v>
      </c>
      <c r="X93" s="1"/>
      <c r="Y93" s="39">
        <f>W93*0.5</f>
        <v>10</v>
      </c>
      <c r="Z93" s="27">
        <f t="shared" si="43"/>
        <v>25</v>
      </c>
      <c r="AA93" s="28">
        <f t="shared" si="44"/>
        <v>3</v>
      </c>
      <c r="AB93" s="3"/>
      <c r="AC93" s="3"/>
      <c r="AD93" s="6"/>
      <c r="AE93" s="6"/>
      <c r="AF93" s="7"/>
    </row>
    <row r="94" spans="1:32">
      <c r="A94" s="27" t="s">
        <v>86</v>
      </c>
      <c r="B94" s="8" t="s">
        <v>12</v>
      </c>
      <c r="C94" s="1">
        <v>20</v>
      </c>
      <c r="D94" s="1">
        <v>30</v>
      </c>
      <c r="E94" s="1">
        <f>C94*0.5+D94*0.25</f>
        <v>17.5</v>
      </c>
      <c r="F94" s="8" t="s">
        <v>12</v>
      </c>
      <c r="G94" s="1">
        <v>20</v>
      </c>
      <c r="H94" s="1">
        <v>30</v>
      </c>
      <c r="I94" s="39">
        <f>G94*0.5+H94*0.25</f>
        <v>17.5</v>
      </c>
      <c r="J94" s="42">
        <f t="shared" si="36"/>
        <v>35</v>
      </c>
      <c r="K94" s="28">
        <f t="shared" si="42"/>
        <v>1</v>
      </c>
      <c r="L94" s="3"/>
      <c r="M94" s="3"/>
      <c r="N94" s="6"/>
      <c r="O94" s="6"/>
      <c r="P94" s="10"/>
      <c r="Q94" s="27" t="s">
        <v>142</v>
      </c>
      <c r="R94" s="1">
        <v>8</v>
      </c>
      <c r="S94" s="1">
        <v>20</v>
      </c>
      <c r="T94" s="1" t="s">
        <v>209</v>
      </c>
      <c r="U94" s="1">
        <f>R94*0.25+S94*0.5</f>
        <v>12</v>
      </c>
      <c r="V94" s="1">
        <v>8</v>
      </c>
      <c r="W94" s="1">
        <v>30</v>
      </c>
      <c r="X94" s="1"/>
      <c r="Y94" s="39">
        <f t="shared" ref="Y94:Y137" si="45">V94*0.25+W94*0.5+X94*0.25</f>
        <v>17</v>
      </c>
      <c r="Z94" s="27">
        <f t="shared" si="43"/>
        <v>29</v>
      </c>
      <c r="AA94" s="28">
        <f t="shared" si="44"/>
        <v>1</v>
      </c>
      <c r="AB94" s="3"/>
      <c r="AC94" s="3"/>
      <c r="AD94" s="6"/>
      <c r="AE94" s="6"/>
      <c r="AF94" s="7"/>
    </row>
    <row r="95" spans="1:32">
      <c r="A95" s="29" t="s">
        <v>131</v>
      </c>
      <c r="B95" s="8" t="s">
        <v>12</v>
      </c>
      <c r="C95" s="8">
        <v>3</v>
      </c>
      <c r="D95" s="8" t="s">
        <v>209</v>
      </c>
      <c r="E95" s="1">
        <f>C95*0.5</f>
        <v>1.5</v>
      </c>
      <c r="F95" s="8" t="s">
        <v>12</v>
      </c>
      <c r="G95" s="8">
        <v>0</v>
      </c>
      <c r="H95" s="8" t="s">
        <v>209</v>
      </c>
      <c r="I95" s="39">
        <f>G95*0.5</f>
        <v>0</v>
      </c>
      <c r="J95" s="42">
        <f t="shared" si="36"/>
        <v>1.5</v>
      </c>
      <c r="K95" s="28"/>
      <c r="L95" s="3"/>
      <c r="M95" s="3"/>
      <c r="N95" s="6"/>
      <c r="O95" s="6"/>
      <c r="P95" s="10"/>
      <c r="Q95" s="29" t="s">
        <v>144</v>
      </c>
      <c r="R95" s="8" t="s">
        <v>12</v>
      </c>
      <c r="S95" s="8">
        <v>8</v>
      </c>
      <c r="T95" s="8">
        <v>20</v>
      </c>
      <c r="U95" s="1">
        <f>S95*0.5+T95*0.25</f>
        <v>9</v>
      </c>
      <c r="V95" s="8" t="s">
        <v>12</v>
      </c>
      <c r="W95" s="8">
        <v>8</v>
      </c>
      <c r="X95" s="8">
        <v>20</v>
      </c>
      <c r="Y95" s="39">
        <f>W95*0.5+X95*0.25</f>
        <v>9</v>
      </c>
      <c r="Z95" s="27">
        <f t="shared" si="43"/>
        <v>18</v>
      </c>
      <c r="AA95" s="28">
        <f t="shared" si="44"/>
        <v>4</v>
      </c>
      <c r="AB95" s="10"/>
      <c r="AC95" s="3"/>
      <c r="AD95" s="6"/>
      <c r="AE95" s="6"/>
      <c r="AF95" s="7"/>
    </row>
    <row r="96" spans="1:32">
      <c r="A96" s="29" t="s">
        <v>133</v>
      </c>
      <c r="B96" s="8" t="s">
        <v>12</v>
      </c>
      <c r="C96" s="8">
        <v>8</v>
      </c>
      <c r="D96" s="8">
        <v>20</v>
      </c>
      <c r="E96" s="1">
        <f>C96*0.5+D96*0.25</f>
        <v>9</v>
      </c>
      <c r="F96" s="8" t="s">
        <v>12</v>
      </c>
      <c r="G96" s="8">
        <v>8</v>
      </c>
      <c r="H96" s="8">
        <v>20</v>
      </c>
      <c r="I96" s="39">
        <f>G96*0.5+H96*0.25</f>
        <v>9</v>
      </c>
      <c r="J96" s="42">
        <f t="shared" si="36"/>
        <v>18</v>
      </c>
      <c r="K96" s="28">
        <f t="shared" si="42"/>
        <v>3</v>
      </c>
      <c r="L96" s="10"/>
      <c r="M96" s="3"/>
      <c r="N96" s="6"/>
      <c r="O96" s="6"/>
      <c r="P96" s="10"/>
      <c r="Q96" s="29" t="s">
        <v>146</v>
      </c>
      <c r="R96" s="8" t="s">
        <v>12</v>
      </c>
      <c r="S96" s="8">
        <v>5</v>
      </c>
      <c r="T96" s="8">
        <v>5</v>
      </c>
      <c r="U96" s="1">
        <f>S96*0.5+T96*0.25</f>
        <v>3.75</v>
      </c>
      <c r="V96" s="8" t="s">
        <v>12</v>
      </c>
      <c r="W96" s="8">
        <v>5</v>
      </c>
      <c r="X96" s="8">
        <v>5</v>
      </c>
      <c r="Y96" s="39">
        <f>W96*0.5+X96*0.25</f>
        <v>3.75</v>
      </c>
      <c r="Z96" s="27">
        <f t="shared" si="43"/>
        <v>7.5</v>
      </c>
      <c r="AA96" s="28"/>
      <c r="AB96" s="10"/>
      <c r="AC96" s="3"/>
      <c r="AD96" s="6"/>
      <c r="AE96" s="6"/>
      <c r="AF96" s="7"/>
    </row>
    <row r="97" spans="1:32">
      <c r="A97" s="27" t="s">
        <v>135</v>
      </c>
      <c r="B97" s="8" t="s">
        <v>12</v>
      </c>
      <c r="C97" s="8">
        <v>30</v>
      </c>
      <c r="D97" s="8" t="s">
        <v>209</v>
      </c>
      <c r="E97" s="1">
        <f>C97*0.5</f>
        <v>15</v>
      </c>
      <c r="F97" s="8" t="s">
        <v>12</v>
      </c>
      <c r="G97" s="8">
        <v>30</v>
      </c>
      <c r="H97" s="8" t="s">
        <v>209</v>
      </c>
      <c r="I97" s="39">
        <f>G97*0.5</f>
        <v>15</v>
      </c>
      <c r="J97" s="42">
        <f t="shared" si="36"/>
        <v>30</v>
      </c>
      <c r="K97" s="28">
        <f t="shared" si="42"/>
        <v>2</v>
      </c>
      <c r="L97" s="10"/>
      <c r="M97" s="3"/>
      <c r="N97" s="6"/>
      <c r="O97" s="6"/>
      <c r="P97" s="10"/>
      <c r="Q97" s="29" t="s">
        <v>148</v>
      </c>
      <c r="R97" s="8">
        <v>20</v>
      </c>
      <c r="S97" s="8" t="s">
        <v>12</v>
      </c>
      <c r="T97" s="8" t="s">
        <v>209</v>
      </c>
      <c r="U97" s="1">
        <f>R97*0.25</f>
        <v>5</v>
      </c>
      <c r="V97" s="8">
        <v>20</v>
      </c>
      <c r="W97" s="8" t="s">
        <v>12</v>
      </c>
      <c r="X97" s="8"/>
      <c r="Y97" s="39">
        <f>V97*0.25</f>
        <v>5</v>
      </c>
      <c r="Z97" s="27">
        <f t="shared" si="43"/>
        <v>10</v>
      </c>
      <c r="AA97" s="28">
        <f t="shared" si="44"/>
        <v>6</v>
      </c>
      <c r="AB97" s="10"/>
      <c r="AC97" s="3"/>
      <c r="AD97" s="6"/>
      <c r="AE97" s="6"/>
      <c r="AF97" s="7"/>
    </row>
    <row r="98" spans="1:32">
      <c r="A98" s="29" t="s">
        <v>136</v>
      </c>
      <c r="B98" s="8">
        <v>30</v>
      </c>
      <c r="C98" s="8" t="s">
        <v>12</v>
      </c>
      <c r="D98" s="8" t="s">
        <v>209</v>
      </c>
      <c r="E98" s="1">
        <f>B98*0.25</f>
        <v>7.5</v>
      </c>
      <c r="F98" s="8">
        <v>30</v>
      </c>
      <c r="G98" s="8" t="s">
        <v>12</v>
      </c>
      <c r="H98" s="8" t="s">
        <v>209</v>
      </c>
      <c r="I98" s="39">
        <f>F98*0.25</f>
        <v>7.5</v>
      </c>
      <c r="J98" s="42">
        <f t="shared" si="36"/>
        <v>15</v>
      </c>
      <c r="K98" s="28">
        <f t="shared" si="42"/>
        <v>4</v>
      </c>
      <c r="L98" s="10"/>
      <c r="M98" s="3"/>
      <c r="N98" s="6"/>
      <c r="O98" s="6"/>
      <c r="P98" s="10"/>
      <c r="Q98" s="29" t="s">
        <v>150</v>
      </c>
      <c r="R98" s="8">
        <v>12</v>
      </c>
      <c r="S98" s="8" t="s">
        <v>12</v>
      </c>
      <c r="T98" s="8" t="s">
        <v>209</v>
      </c>
      <c r="U98" s="1">
        <f t="shared" ref="U98:U101" si="46">R98*0.25</f>
        <v>3</v>
      </c>
      <c r="V98" s="8">
        <v>5</v>
      </c>
      <c r="W98" s="8" t="s">
        <v>12</v>
      </c>
      <c r="X98" s="8"/>
      <c r="Y98" s="39">
        <f t="shared" ref="Y98:Y101" si="47">V98*0.25</f>
        <v>1.25</v>
      </c>
      <c r="Z98" s="27">
        <f t="shared" si="43"/>
        <v>4.25</v>
      </c>
      <c r="AA98" s="28"/>
      <c r="AB98" s="10"/>
      <c r="AC98" s="3"/>
      <c r="AD98" s="6"/>
      <c r="AE98" s="6"/>
      <c r="AF98" s="7"/>
    </row>
    <row r="99" spans="1:32">
      <c r="A99" s="29" t="s">
        <v>137</v>
      </c>
      <c r="B99" s="8">
        <v>20</v>
      </c>
      <c r="C99" s="8" t="s">
        <v>12</v>
      </c>
      <c r="D99" s="8" t="s">
        <v>209</v>
      </c>
      <c r="E99" s="1">
        <f>B99*0.25</f>
        <v>5</v>
      </c>
      <c r="F99" s="8">
        <v>20</v>
      </c>
      <c r="G99" s="8" t="s">
        <v>12</v>
      </c>
      <c r="H99" s="8" t="s">
        <v>209</v>
      </c>
      <c r="I99" s="39">
        <f>F99*0.25</f>
        <v>5</v>
      </c>
      <c r="J99" s="42">
        <f t="shared" si="36"/>
        <v>10</v>
      </c>
      <c r="K99" s="28">
        <f t="shared" si="42"/>
        <v>6</v>
      </c>
      <c r="L99" s="10"/>
      <c r="M99" s="3"/>
      <c r="N99" s="6"/>
      <c r="O99" s="6"/>
      <c r="P99" s="10"/>
      <c r="Q99" s="29" t="s">
        <v>152</v>
      </c>
      <c r="R99" s="8">
        <v>5</v>
      </c>
      <c r="S99" s="8" t="s">
        <v>12</v>
      </c>
      <c r="T99" s="8" t="s">
        <v>209</v>
      </c>
      <c r="U99" s="1">
        <f t="shared" si="46"/>
        <v>1.25</v>
      </c>
      <c r="V99" s="8">
        <v>12</v>
      </c>
      <c r="W99" s="8" t="s">
        <v>12</v>
      </c>
      <c r="X99" s="8"/>
      <c r="Y99" s="39">
        <f t="shared" si="47"/>
        <v>3</v>
      </c>
      <c r="Z99" s="27">
        <f t="shared" si="43"/>
        <v>4.25</v>
      </c>
      <c r="AA99" s="28"/>
      <c r="AB99" s="10"/>
      <c r="AC99" s="3"/>
      <c r="AD99" s="6"/>
      <c r="AE99" s="6"/>
      <c r="AF99" s="7"/>
    </row>
    <row r="100" spans="1:32">
      <c r="A100" s="29" t="s">
        <v>61</v>
      </c>
      <c r="B100" s="8">
        <v>12</v>
      </c>
      <c r="C100" s="8" t="s">
        <v>12</v>
      </c>
      <c r="D100" s="8" t="s">
        <v>209</v>
      </c>
      <c r="E100" s="1">
        <f>B100*0.25</f>
        <v>3</v>
      </c>
      <c r="F100" s="8">
        <v>12</v>
      </c>
      <c r="G100" s="8" t="s">
        <v>12</v>
      </c>
      <c r="H100" s="8" t="s">
        <v>209</v>
      </c>
      <c r="I100" s="39">
        <f>F100*0.25</f>
        <v>3</v>
      </c>
      <c r="J100" s="42">
        <f t="shared" si="36"/>
        <v>6</v>
      </c>
      <c r="K100" s="28"/>
      <c r="L100" s="10"/>
      <c r="M100" s="3"/>
      <c r="N100" s="6"/>
      <c r="O100" s="6"/>
      <c r="P100" s="10"/>
      <c r="Q100" s="29" t="s">
        <v>154</v>
      </c>
      <c r="R100" s="8">
        <v>3</v>
      </c>
      <c r="S100" s="8" t="s">
        <v>12</v>
      </c>
      <c r="T100" s="8" t="s">
        <v>209</v>
      </c>
      <c r="U100" s="1">
        <f t="shared" si="46"/>
        <v>0.75</v>
      </c>
      <c r="V100" s="8">
        <v>0</v>
      </c>
      <c r="W100" s="8" t="s">
        <v>12</v>
      </c>
      <c r="X100" s="8"/>
      <c r="Y100" s="39">
        <f t="shared" si="47"/>
        <v>0</v>
      </c>
      <c r="Z100" s="27">
        <f t="shared" si="43"/>
        <v>0.75</v>
      </c>
      <c r="AA100" s="28"/>
      <c r="AB100" s="10"/>
      <c r="AC100" s="3"/>
      <c r="AD100" s="6"/>
      <c r="AE100" s="6"/>
      <c r="AF100" s="7"/>
    </row>
    <row r="101" spans="1:32">
      <c r="A101" s="29" t="s">
        <v>138</v>
      </c>
      <c r="B101" s="8">
        <v>5</v>
      </c>
      <c r="C101" s="8" t="s">
        <v>12</v>
      </c>
      <c r="D101" s="8" t="s">
        <v>209</v>
      </c>
      <c r="E101" s="1">
        <f>B101*0.25</f>
        <v>1.25</v>
      </c>
      <c r="F101" s="8">
        <v>8</v>
      </c>
      <c r="G101" s="8" t="s">
        <v>12</v>
      </c>
      <c r="H101" s="8" t="s">
        <v>209</v>
      </c>
      <c r="I101" s="39">
        <f>F101*0.25</f>
        <v>2</v>
      </c>
      <c r="J101" s="42">
        <f t="shared" si="36"/>
        <v>3.25</v>
      </c>
      <c r="K101" s="28"/>
      <c r="L101" s="10"/>
      <c r="M101" s="3"/>
      <c r="N101" s="6"/>
      <c r="O101" s="6"/>
      <c r="P101" s="10"/>
      <c r="Q101" s="29" t="s">
        <v>156</v>
      </c>
      <c r="R101" s="8">
        <v>0</v>
      </c>
      <c r="S101" s="8" t="s">
        <v>12</v>
      </c>
      <c r="T101" s="8" t="s">
        <v>209</v>
      </c>
      <c r="U101" s="1">
        <f t="shared" si="46"/>
        <v>0</v>
      </c>
      <c r="V101" s="8">
        <v>3</v>
      </c>
      <c r="W101" s="8" t="s">
        <v>12</v>
      </c>
      <c r="X101" s="8"/>
      <c r="Y101" s="39">
        <f t="shared" si="47"/>
        <v>0.75</v>
      </c>
      <c r="Z101" s="27">
        <f t="shared" si="43"/>
        <v>0.75</v>
      </c>
      <c r="AA101" s="28"/>
      <c r="AB101" s="10"/>
      <c r="AC101" s="3"/>
      <c r="AD101" s="6"/>
      <c r="AE101" s="6"/>
      <c r="AF101" s="7"/>
    </row>
    <row r="102" spans="1:32">
      <c r="A102" s="29" t="s">
        <v>211</v>
      </c>
      <c r="B102" s="8" t="s">
        <v>209</v>
      </c>
      <c r="C102" s="8" t="s">
        <v>209</v>
      </c>
      <c r="D102" s="8">
        <v>8</v>
      </c>
      <c r="E102" s="1">
        <f>D102*0.25</f>
        <v>2</v>
      </c>
      <c r="F102" s="8" t="s">
        <v>209</v>
      </c>
      <c r="G102" s="8" t="s">
        <v>209</v>
      </c>
      <c r="H102" s="8">
        <v>8</v>
      </c>
      <c r="I102" s="39">
        <f>H102*0.25</f>
        <v>2</v>
      </c>
      <c r="J102" s="42">
        <f t="shared" si="36"/>
        <v>4</v>
      </c>
      <c r="K102" s="28"/>
      <c r="L102" s="10"/>
      <c r="M102" s="3"/>
      <c r="N102" s="6"/>
      <c r="O102" s="6"/>
      <c r="P102" s="10"/>
      <c r="Q102" s="29" t="s">
        <v>215</v>
      </c>
      <c r="R102" s="8" t="s">
        <v>209</v>
      </c>
      <c r="S102" s="8" t="s">
        <v>209</v>
      </c>
      <c r="T102" s="8">
        <v>12</v>
      </c>
      <c r="U102" s="1">
        <f>T102*0.25</f>
        <v>3</v>
      </c>
      <c r="V102" s="8" t="s">
        <v>209</v>
      </c>
      <c r="W102" s="8" t="s">
        <v>209</v>
      </c>
      <c r="X102" s="8">
        <v>12</v>
      </c>
      <c r="Y102" s="39">
        <f>X102*0.25</f>
        <v>3</v>
      </c>
      <c r="Z102" s="27">
        <f t="shared" si="43"/>
        <v>6</v>
      </c>
      <c r="AA102" s="28"/>
      <c r="AB102" s="10"/>
      <c r="AC102" s="3"/>
      <c r="AD102" s="6"/>
      <c r="AE102" s="6"/>
      <c r="AF102" s="7"/>
    </row>
    <row r="103" spans="1:32" ht="17.5" thickBot="1">
      <c r="A103" s="30" t="s">
        <v>212</v>
      </c>
      <c r="B103" s="31" t="s">
        <v>209</v>
      </c>
      <c r="C103" s="31" t="s">
        <v>209</v>
      </c>
      <c r="D103" s="31">
        <v>5</v>
      </c>
      <c r="E103" s="32">
        <f>D103*0.25</f>
        <v>1.25</v>
      </c>
      <c r="F103" s="31" t="s">
        <v>209</v>
      </c>
      <c r="G103" s="31" t="s">
        <v>209</v>
      </c>
      <c r="H103" s="31">
        <v>5</v>
      </c>
      <c r="I103" s="40">
        <f>H103*0.25</f>
        <v>1.25</v>
      </c>
      <c r="J103" s="43">
        <f t="shared" si="36"/>
        <v>2.5</v>
      </c>
      <c r="K103" s="44"/>
      <c r="L103" s="10"/>
      <c r="M103" s="3"/>
      <c r="N103" s="6"/>
      <c r="O103" s="6"/>
      <c r="P103" s="6"/>
      <c r="Q103" s="29" t="s">
        <v>216</v>
      </c>
      <c r="R103" s="8" t="s">
        <v>209</v>
      </c>
      <c r="S103" s="8" t="s">
        <v>209</v>
      </c>
      <c r="T103" s="8">
        <v>8</v>
      </c>
      <c r="U103" s="1">
        <f t="shared" ref="U103:U104" si="48">T103*0.25</f>
        <v>2</v>
      </c>
      <c r="V103" s="8" t="s">
        <v>209</v>
      </c>
      <c r="W103" s="8" t="s">
        <v>209</v>
      </c>
      <c r="X103" s="8">
        <v>8</v>
      </c>
      <c r="Y103" s="39">
        <f t="shared" ref="Y103:Y104" si="49">X103*0.25</f>
        <v>2</v>
      </c>
      <c r="Z103" s="27">
        <f t="shared" si="43"/>
        <v>4</v>
      </c>
      <c r="AA103" s="28"/>
      <c r="AB103" s="10"/>
      <c r="AC103" s="3"/>
      <c r="AD103" s="6"/>
      <c r="AE103" s="6"/>
      <c r="AF103" s="7"/>
    </row>
    <row r="104" spans="1:32" ht="17.5" thickBot="1">
      <c r="A104" s="10"/>
      <c r="B104" s="10"/>
      <c r="C104" s="10"/>
      <c r="D104" s="10"/>
      <c r="E104" s="3"/>
      <c r="F104" s="10"/>
      <c r="G104" s="10"/>
      <c r="H104" s="10"/>
      <c r="I104" s="3"/>
      <c r="J104" s="6"/>
      <c r="K104" s="13"/>
      <c r="L104" s="10"/>
      <c r="M104" s="3"/>
      <c r="N104" s="6"/>
      <c r="O104" s="6"/>
      <c r="P104" s="3"/>
      <c r="Q104" s="36" t="s">
        <v>217</v>
      </c>
      <c r="R104" s="37" t="s">
        <v>209</v>
      </c>
      <c r="S104" s="37" t="s">
        <v>209</v>
      </c>
      <c r="T104" s="37">
        <v>3</v>
      </c>
      <c r="U104" s="32">
        <f t="shared" si="48"/>
        <v>0.75</v>
      </c>
      <c r="V104" s="37" t="s">
        <v>209</v>
      </c>
      <c r="W104" s="37" t="s">
        <v>209</v>
      </c>
      <c r="X104" s="37">
        <v>3</v>
      </c>
      <c r="Y104" s="40">
        <f t="shared" si="49"/>
        <v>0.75</v>
      </c>
      <c r="Z104" s="34">
        <f t="shared" si="43"/>
        <v>1.5</v>
      </c>
      <c r="AA104" s="44"/>
      <c r="AB104" s="10"/>
      <c r="AC104" s="3"/>
      <c r="AD104" s="6"/>
      <c r="AE104" s="6"/>
      <c r="AF104" s="7"/>
    </row>
    <row r="105" spans="1:32" ht="20" thickBot="1">
      <c r="A105" s="17"/>
      <c r="B105" s="17"/>
      <c r="C105" s="17"/>
      <c r="D105" s="17"/>
      <c r="E105" s="17"/>
      <c r="F105" s="17"/>
      <c r="G105" s="17"/>
      <c r="H105" s="17"/>
      <c r="I105" s="17"/>
      <c r="J105" s="6"/>
      <c r="K105" s="17"/>
      <c r="L105" s="5"/>
      <c r="M105" s="3"/>
      <c r="N105" s="6"/>
      <c r="O105" s="6"/>
      <c r="P105" s="3"/>
      <c r="Q105" s="17"/>
      <c r="R105" s="17"/>
      <c r="S105" s="17"/>
      <c r="T105" s="17"/>
      <c r="U105" s="17"/>
      <c r="V105" s="17"/>
      <c r="W105" s="17"/>
      <c r="X105" s="17"/>
      <c r="Y105" s="17"/>
      <c r="Z105" s="3"/>
      <c r="AA105" s="17"/>
      <c r="AB105" s="5"/>
      <c r="AC105" s="3"/>
      <c r="AD105" s="6"/>
      <c r="AE105" s="6"/>
      <c r="AF105" s="7"/>
    </row>
    <row r="106" spans="1:32" ht="20" thickBot="1">
      <c r="A106" s="22" t="s">
        <v>139</v>
      </c>
      <c r="B106" s="23" t="s">
        <v>32</v>
      </c>
      <c r="C106" s="24" t="s">
        <v>34</v>
      </c>
      <c r="D106" s="23"/>
      <c r="E106" s="25"/>
      <c r="F106" s="23" t="s">
        <v>54</v>
      </c>
      <c r="G106" s="24" t="s">
        <v>34</v>
      </c>
      <c r="H106" s="23"/>
      <c r="I106" s="38"/>
      <c r="J106" s="41" t="s">
        <v>223</v>
      </c>
      <c r="K106" s="26" t="s">
        <v>200</v>
      </c>
      <c r="L106" s="3"/>
      <c r="M106" s="3"/>
      <c r="N106" s="6"/>
      <c r="O106" s="6"/>
      <c r="P106" s="3"/>
      <c r="Q106" s="17"/>
      <c r="R106" s="17"/>
      <c r="S106" s="17"/>
      <c r="T106" s="17"/>
      <c r="U106" s="17"/>
      <c r="V106" s="17"/>
      <c r="W106" s="17"/>
      <c r="X106" s="17"/>
      <c r="Y106" s="17"/>
      <c r="Z106" s="3"/>
      <c r="AA106" s="17"/>
      <c r="AB106" s="3"/>
      <c r="AC106" s="3"/>
      <c r="AD106" s="6"/>
      <c r="AE106" s="6"/>
      <c r="AF106" s="7"/>
    </row>
    <row r="107" spans="1:32" ht="19.5">
      <c r="A107" s="27"/>
      <c r="B107" s="1" t="s">
        <v>35</v>
      </c>
      <c r="C107" s="1" t="s">
        <v>36</v>
      </c>
      <c r="D107" s="1" t="s">
        <v>197</v>
      </c>
      <c r="E107" s="1" t="s">
        <v>198</v>
      </c>
      <c r="F107" s="1" t="s">
        <v>35</v>
      </c>
      <c r="G107" s="1" t="s">
        <v>36</v>
      </c>
      <c r="H107" s="1" t="s">
        <v>197</v>
      </c>
      <c r="I107" s="39" t="s">
        <v>198</v>
      </c>
      <c r="J107" s="42"/>
      <c r="K107" s="28"/>
      <c r="L107" s="3"/>
      <c r="M107" s="3"/>
      <c r="N107" s="6"/>
      <c r="O107" s="6"/>
      <c r="P107" s="3"/>
      <c r="Q107" s="22" t="s">
        <v>159</v>
      </c>
      <c r="R107" s="23" t="s">
        <v>32</v>
      </c>
      <c r="S107" s="24" t="s">
        <v>34</v>
      </c>
      <c r="T107" s="23"/>
      <c r="U107" s="25"/>
      <c r="V107" s="23" t="s">
        <v>54</v>
      </c>
      <c r="W107" s="24" t="s">
        <v>34</v>
      </c>
      <c r="X107" s="23"/>
      <c r="Y107" s="38"/>
      <c r="Z107" s="41" t="s">
        <v>223</v>
      </c>
      <c r="AA107" s="26" t="s">
        <v>200</v>
      </c>
      <c r="AB107" s="3"/>
      <c r="AC107" s="3"/>
      <c r="AD107" s="6"/>
      <c r="AE107" s="6"/>
      <c r="AF107" s="7"/>
    </row>
    <row r="108" spans="1:32">
      <c r="A108" s="27" t="s">
        <v>88</v>
      </c>
      <c r="B108" s="8" t="s">
        <v>12</v>
      </c>
      <c r="C108" s="1">
        <v>30</v>
      </c>
      <c r="D108" s="1">
        <v>12</v>
      </c>
      <c r="E108" s="1">
        <f>C108*0.5+D108*0.25</f>
        <v>18</v>
      </c>
      <c r="F108" s="8" t="s">
        <v>12</v>
      </c>
      <c r="G108" s="1">
        <v>8</v>
      </c>
      <c r="H108" s="1">
        <v>20</v>
      </c>
      <c r="I108" s="39">
        <f>G108*0.5+H108*0.25</f>
        <v>9</v>
      </c>
      <c r="J108" s="42">
        <f t="shared" si="36"/>
        <v>27</v>
      </c>
      <c r="K108" s="28">
        <f>RANK(J108, $J$108:$J$120)</f>
        <v>1</v>
      </c>
      <c r="L108" s="3"/>
      <c r="M108" s="3"/>
      <c r="N108" s="6"/>
      <c r="O108" s="6"/>
      <c r="P108" s="3"/>
      <c r="Q108" s="27"/>
      <c r="R108" s="1" t="s">
        <v>35</v>
      </c>
      <c r="S108" s="1" t="s">
        <v>36</v>
      </c>
      <c r="T108" s="1" t="s">
        <v>197</v>
      </c>
      <c r="U108" s="1" t="s">
        <v>198</v>
      </c>
      <c r="V108" s="1" t="s">
        <v>35</v>
      </c>
      <c r="W108" s="1" t="s">
        <v>36</v>
      </c>
      <c r="X108" s="1" t="s">
        <v>197</v>
      </c>
      <c r="Y108" s="39" t="s">
        <v>198</v>
      </c>
      <c r="Z108" s="27"/>
      <c r="AA108" s="35"/>
      <c r="AB108" s="3"/>
      <c r="AC108" s="3"/>
      <c r="AD108" s="6"/>
      <c r="AE108" s="6"/>
      <c r="AF108" s="7"/>
    </row>
    <row r="109" spans="1:32">
      <c r="A109" s="27" t="s">
        <v>138</v>
      </c>
      <c r="B109" s="8" t="s">
        <v>12</v>
      </c>
      <c r="C109" s="1">
        <v>3</v>
      </c>
      <c r="D109" s="1" t="s">
        <v>209</v>
      </c>
      <c r="E109" s="1">
        <f>C109*0.5</f>
        <v>1.5</v>
      </c>
      <c r="F109" s="8" t="s">
        <v>12</v>
      </c>
      <c r="G109" s="1">
        <v>3</v>
      </c>
      <c r="H109" s="1" t="s">
        <v>209</v>
      </c>
      <c r="I109" s="39">
        <f>G109*0.5</f>
        <v>1.5</v>
      </c>
      <c r="J109" s="42">
        <f t="shared" si="36"/>
        <v>3</v>
      </c>
      <c r="K109" s="28"/>
      <c r="L109" s="3"/>
      <c r="M109" s="3"/>
      <c r="N109" s="6"/>
      <c r="O109" s="6"/>
      <c r="P109" s="10"/>
      <c r="Q109" s="27" t="s">
        <v>152</v>
      </c>
      <c r="R109" s="8" t="s">
        <v>12</v>
      </c>
      <c r="S109" s="1">
        <v>20</v>
      </c>
      <c r="T109" s="1">
        <v>30</v>
      </c>
      <c r="U109" s="1">
        <f>S109*0.5+T109*0.25</f>
        <v>17.5</v>
      </c>
      <c r="V109" s="8" t="s">
        <v>12</v>
      </c>
      <c r="W109" s="1">
        <v>8</v>
      </c>
      <c r="X109" s="1">
        <v>30</v>
      </c>
      <c r="Y109" s="39">
        <f>W109*0.5+X109*0.25</f>
        <v>11.5</v>
      </c>
      <c r="Z109" s="27">
        <f t="shared" si="43"/>
        <v>29</v>
      </c>
      <c r="AA109" s="28">
        <f>RANK(Z109, $Z$109:$Z$119)</f>
        <v>2</v>
      </c>
      <c r="AB109" s="3"/>
      <c r="AC109" s="3"/>
      <c r="AD109" s="6"/>
      <c r="AE109" s="6"/>
      <c r="AF109" s="7"/>
    </row>
    <row r="110" spans="1:32">
      <c r="A110" s="27" t="s">
        <v>136</v>
      </c>
      <c r="B110" s="8" t="s">
        <v>12</v>
      </c>
      <c r="C110" s="1">
        <v>5</v>
      </c>
      <c r="D110" s="1">
        <v>20</v>
      </c>
      <c r="E110" s="1">
        <f>C110*0.5+D110*0.25</f>
        <v>7.5</v>
      </c>
      <c r="F110" s="8" t="s">
        <v>12</v>
      </c>
      <c r="G110" s="1">
        <v>20</v>
      </c>
      <c r="H110" s="1">
        <v>5</v>
      </c>
      <c r="I110" s="39">
        <f>G110*0.5+H110*0.25</f>
        <v>11.25</v>
      </c>
      <c r="J110" s="42">
        <f t="shared" si="36"/>
        <v>18.75</v>
      </c>
      <c r="K110" s="28">
        <f t="shared" ref="K110:K120" si="50">RANK(J110, $J$108:$J$120)</f>
        <v>3</v>
      </c>
      <c r="L110" s="3"/>
      <c r="M110" s="3"/>
      <c r="N110" s="6"/>
      <c r="O110" s="6"/>
      <c r="P110" s="10"/>
      <c r="Q110" s="27" t="s">
        <v>150</v>
      </c>
      <c r="R110" s="8" t="s">
        <v>12</v>
      </c>
      <c r="S110" s="1">
        <v>30</v>
      </c>
      <c r="T110" s="1" t="s">
        <v>209</v>
      </c>
      <c r="U110" s="1">
        <f>S110*0.5</f>
        <v>15</v>
      </c>
      <c r="V110" s="8" t="s">
        <v>12</v>
      </c>
      <c r="W110" s="1">
        <v>30</v>
      </c>
      <c r="X110" s="1" t="s">
        <v>209</v>
      </c>
      <c r="Y110" s="39">
        <f>W110*0.5</f>
        <v>15</v>
      </c>
      <c r="Z110" s="27">
        <f t="shared" si="43"/>
        <v>30</v>
      </c>
      <c r="AA110" s="28">
        <f t="shared" ref="AA110:AA114" si="51">RANK(Z110, $Z$109:$Z$119)</f>
        <v>1</v>
      </c>
      <c r="AB110" s="3"/>
      <c r="AC110" s="3"/>
      <c r="AD110" s="6"/>
      <c r="AE110" s="6"/>
      <c r="AF110" s="7"/>
    </row>
    <row r="111" spans="1:32">
      <c r="A111" s="27" t="s">
        <v>89</v>
      </c>
      <c r="B111" s="8" t="s">
        <v>12</v>
      </c>
      <c r="C111" s="1">
        <v>12</v>
      </c>
      <c r="D111" s="1">
        <v>8</v>
      </c>
      <c r="E111" s="1">
        <f>C111*0.5+D111*0.25</f>
        <v>8</v>
      </c>
      <c r="F111" s="8" t="s">
        <v>12</v>
      </c>
      <c r="G111" s="1">
        <v>12</v>
      </c>
      <c r="H111" s="1">
        <v>12</v>
      </c>
      <c r="I111" s="39">
        <f>G111*0.5+H111*0.25</f>
        <v>9</v>
      </c>
      <c r="J111" s="42">
        <f t="shared" si="36"/>
        <v>17</v>
      </c>
      <c r="K111" s="28">
        <f t="shared" si="50"/>
        <v>4</v>
      </c>
      <c r="L111" s="10"/>
      <c r="M111" s="3"/>
      <c r="N111" s="6"/>
      <c r="O111" s="6"/>
      <c r="P111" s="10"/>
      <c r="Q111" s="27" t="s">
        <v>148</v>
      </c>
      <c r="R111" s="8" t="s">
        <v>12</v>
      </c>
      <c r="S111" s="1">
        <v>8</v>
      </c>
      <c r="T111" s="1" t="s">
        <v>209</v>
      </c>
      <c r="U111" s="1">
        <f t="shared" ref="U111:U112" si="52">S111*0.5</f>
        <v>4</v>
      </c>
      <c r="V111" s="8" t="s">
        <v>12</v>
      </c>
      <c r="W111" s="1">
        <v>12</v>
      </c>
      <c r="X111" s="1" t="s">
        <v>209</v>
      </c>
      <c r="Y111" s="39">
        <f t="shared" ref="Y111:Y112" si="53">W111*0.5</f>
        <v>6</v>
      </c>
      <c r="Z111" s="27">
        <f t="shared" si="43"/>
        <v>10</v>
      </c>
      <c r="AA111" s="28">
        <f t="shared" si="51"/>
        <v>5</v>
      </c>
      <c r="AB111" s="10"/>
      <c r="AC111" s="3"/>
      <c r="AD111" s="6"/>
      <c r="AE111" s="6"/>
      <c r="AF111" s="7"/>
    </row>
    <row r="112" spans="1:32">
      <c r="A112" s="29" t="s">
        <v>143</v>
      </c>
      <c r="B112" s="8" t="s">
        <v>12</v>
      </c>
      <c r="C112" s="8">
        <v>20</v>
      </c>
      <c r="D112" s="8" t="s">
        <v>209</v>
      </c>
      <c r="E112" s="1">
        <f>C112*0.5</f>
        <v>10</v>
      </c>
      <c r="F112" s="8" t="s">
        <v>12</v>
      </c>
      <c r="G112" s="8">
        <v>30</v>
      </c>
      <c r="H112" s="8" t="s">
        <v>209</v>
      </c>
      <c r="I112" s="39">
        <f>G112*0.5</f>
        <v>15</v>
      </c>
      <c r="J112" s="42">
        <f t="shared" si="36"/>
        <v>25</v>
      </c>
      <c r="K112" s="28">
        <f t="shared" si="50"/>
        <v>2</v>
      </c>
      <c r="L112" s="10"/>
      <c r="M112" s="3"/>
      <c r="N112" s="6"/>
      <c r="O112" s="6"/>
      <c r="P112" s="10"/>
      <c r="Q112" s="27" t="s">
        <v>162</v>
      </c>
      <c r="R112" s="8" t="s">
        <v>12</v>
      </c>
      <c r="S112" s="1">
        <v>12</v>
      </c>
      <c r="T112" s="1" t="s">
        <v>209</v>
      </c>
      <c r="U112" s="1">
        <f t="shared" si="52"/>
        <v>6</v>
      </c>
      <c r="V112" s="8" t="s">
        <v>12</v>
      </c>
      <c r="W112" s="1">
        <v>20</v>
      </c>
      <c r="X112" s="1" t="s">
        <v>209</v>
      </c>
      <c r="Y112" s="39">
        <f t="shared" si="53"/>
        <v>10</v>
      </c>
      <c r="Z112" s="27">
        <f t="shared" si="43"/>
        <v>16</v>
      </c>
      <c r="AA112" s="28">
        <f t="shared" si="51"/>
        <v>3</v>
      </c>
      <c r="AB112" s="10"/>
      <c r="AC112" s="3"/>
      <c r="AD112" s="6"/>
      <c r="AE112" s="6"/>
      <c r="AF112" s="7"/>
    </row>
    <row r="113" spans="1:32">
      <c r="A113" s="29" t="s">
        <v>145</v>
      </c>
      <c r="B113" s="8" t="s">
        <v>12</v>
      </c>
      <c r="C113" s="8">
        <v>8</v>
      </c>
      <c r="D113" s="8">
        <v>5</v>
      </c>
      <c r="E113" s="1">
        <f>C113*0.5+D113*0.25</f>
        <v>5.25</v>
      </c>
      <c r="F113" s="8" t="s">
        <v>12</v>
      </c>
      <c r="G113" s="8">
        <v>5</v>
      </c>
      <c r="H113" s="8">
        <v>8</v>
      </c>
      <c r="I113" s="39">
        <f>G113*0.5+H113*0.25</f>
        <v>4.5</v>
      </c>
      <c r="J113" s="42">
        <f t="shared" si="36"/>
        <v>9.75</v>
      </c>
      <c r="K113" s="28"/>
      <c r="L113" s="10"/>
      <c r="M113" s="3"/>
      <c r="N113" s="6"/>
      <c r="O113" s="6"/>
      <c r="P113" s="10"/>
      <c r="Q113" s="29" t="s">
        <v>96</v>
      </c>
      <c r="R113" s="8">
        <v>30</v>
      </c>
      <c r="S113" s="8" t="s">
        <v>12</v>
      </c>
      <c r="T113" s="8" t="s">
        <v>209</v>
      </c>
      <c r="U113" s="1">
        <f>R113*0.25</f>
        <v>7.5</v>
      </c>
      <c r="V113" s="8">
        <v>30</v>
      </c>
      <c r="W113" s="8" t="s">
        <v>12</v>
      </c>
      <c r="X113" s="8" t="s">
        <v>209</v>
      </c>
      <c r="Y113" s="39">
        <f>V113*0.25</f>
        <v>7.5</v>
      </c>
      <c r="Z113" s="27">
        <f t="shared" si="43"/>
        <v>15</v>
      </c>
      <c r="AA113" s="28">
        <f t="shared" si="51"/>
        <v>4</v>
      </c>
      <c r="AB113" s="10"/>
      <c r="AC113" s="3"/>
      <c r="AD113" s="6"/>
      <c r="AE113" s="6"/>
      <c r="AF113" s="7"/>
    </row>
    <row r="114" spans="1:32">
      <c r="A114" s="27" t="s">
        <v>147</v>
      </c>
      <c r="B114" s="8">
        <v>30</v>
      </c>
      <c r="C114" s="8" t="s">
        <v>12</v>
      </c>
      <c r="D114" s="8" t="s">
        <v>209</v>
      </c>
      <c r="E114" s="1">
        <f t="shared" ref="E114:E119" si="54">B114*0.25</f>
        <v>7.5</v>
      </c>
      <c r="F114" s="8">
        <v>20</v>
      </c>
      <c r="G114" s="8" t="s">
        <v>12</v>
      </c>
      <c r="H114" s="8" t="s">
        <v>209</v>
      </c>
      <c r="I114" s="39">
        <f t="shared" ref="I114:I119" si="55">F114*0.25</f>
        <v>5</v>
      </c>
      <c r="J114" s="42">
        <f t="shared" si="36"/>
        <v>12.5</v>
      </c>
      <c r="K114" s="28">
        <f t="shared" si="50"/>
        <v>6</v>
      </c>
      <c r="L114" s="10"/>
      <c r="M114" s="3"/>
      <c r="N114" s="6"/>
      <c r="O114" s="6"/>
      <c r="P114" s="10"/>
      <c r="Q114" s="29" t="s">
        <v>164</v>
      </c>
      <c r="R114" s="8">
        <v>20</v>
      </c>
      <c r="S114" s="8" t="s">
        <v>12</v>
      </c>
      <c r="T114" s="8" t="s">
        <v>209</v>
      </c>
      <c r="U114" s="1">
        <f t="shared" ref="U114:U119" si="56">R114*0.25</f>
        <v>5</v>
      </c>
      <c r="V114" s="8">
        <v>20</v>
      </c>
      <c r="W114" s="8" t="s">
        <v>12</v>
      </c>
      <c r="X114" s="8" t="s">
        <v>209</v>
      </c>
      <c r="Y114" s="39">
        <f t="shared" ref="Y114:Y119" si="57">V114*0.25</f>
        <v>5</v>
      </c>
      <c r="Z114" s="27">
        <f t="shared" si="43"/>
        <v>10</v>
      </c>
      <c r="AA114" s="28">
        <f t="shared" si="51"/>
        <v>5</v>
      </c>
      <c r="AB114" s="10"/>
      <c r="AC114" s="3"/>
      <c r="AD114" s="6"/>
      <c r="AE114" s="6"/>
      <c r="AF114" s="7"/>
    </row>
    <row r="115" spans="1:32">
      <c r="A115" s="27" t="s">
        <v>149</v>
      </c>
      <c r="B115" s="8">
        <v>20</v>
      </c>
      <c r="C115" s="8" t="s">
        <v>12</v>
      </c>
      <c r="D115" s="8" t="s">
        <v>209</v>
      </c>
      <c r="E115" s="1">
        <f t="shared" si="54"/>
        <v>5</v>
      </c>
      <c r="F115" s="8">
        <v>30</v>
      </c>
      <c r="G115" s="8" t="s">
        <v>12</v>
      </c>
      <c r="H115" s="8" t="s">
        <v>209</v>
      </c>
      <c r="I115" s="39">
        <f t="shared" si="55"/>
        <v>7.5</v>
      </c>
      <c r="J115" s="42">
        <f t="shared" si="36"/>
        <v>12.5</v>
      </c>
      <c r="K115" s="28">
        <f t="shared" si="50"/>
        <v>6</v>
      </c>
      <c r="L115" s="10"/>
      <c r="M115" s="3"/>
      <c r="N115" s="6"/>
      <c r="O115" s="6"/>
      <c r="P115" s="10"/>
      <c r="Q115" s="29" t="s">
        <v>92</v>
      </c>
      <c r="R115" s="8">
        <v>12</v>
      </c>
      <c r="S115" s="8" t="s">
        <v>12</v>
      </c>
      <c r="T115" s="8" t="s">
        <v>209</v>
      </c>
      <c r="U115" s="1">
        <f t="shared" si="56"/>
        <v>3</v>
      </c>
      <c r="V115" s="8">
        <v>12</v>
      </c>
      <c r="W115" s="8" t="s">
        <v>12</v>
      </c>
      <c r="X115" s="8" t="s">
        <v>209</v>
      </c>
      <c r="Y115" s="39">
        <f t="shared" si="57"/>
        <v>3</v>
      </c>
      <c r="Z115" s="27">
        <f t="shared" si="43"/>
        <v>6</v>
      </c>
      <c r="AA115" s="28"/>
      <c r="AB115" s="10"/>
      <c r="AC115" s="3"/>
      <c r="AD115" s="6"/>
      <c r="AE115" s="6"/>
      <c r="AF115" s="7"/>
    </row>
    <row r="116" spans="1:32">
      <c r="A116" s="27" t="s">
        <v>151</v>
      </c>
      <c r="B116" s="8">
        <v>12</v>
      </c>
      <c r="C116" s="8" t="s">
        <v>12</v>
      </c>
      <c r="D116" s="8" t="s">
        <v>209</v>
      </c>
      <c r="E116" s="1">
        <f t="shared" si="54"/>
        <v>3</v>
      </c>
      <c r="F116" s="8">
        <v>8</v>
      </c>
      <c r="G116" s="8" t="s">
        <v>12</v>
      </c>
      <c r="H116" s="8" t="s">
        <v>209</v>
      </c>
      <c r="I116" s="39">
        <f t="shared" si="55"/>
        <v>2</v>
      </c>
      <c r="J116" s="42">
        <f t="shared" si="36"/>
        <v>5</v>
      </c>
      <c r="K116" s="28"/>
      <c r="L116" s="10"/>
      <c r="M116" s="3"/>
      <c r="N116" s="6"/>
      <c r="O116" s="6"/>
      <c r="P116" s="10"/>
      <c r="Q116" s="29" t="s">
        <v>165</v>
      </c>
      <c r="R116" s="8">
        <v>8</v>
      </c>
      <c r="S116" s="8" t="s">
        <v>12</v>
      </c>
      <c r="T116" s="8" t="s">
        <v>209</v>
      </c>
      <c r="U116" s="1">
        <f t="shared" si="56"/>
        <v>2</v>
      </c>
      <c r="V116" s="8">
        <v>8</v>
      </c>
      <c r="W116" s="8" t="s">
        <v>12</v>
      </c>
      <c r="X116" s="8" t="s">
        <v>209</v>
      </c>
      <c r="Y116" s="39">
        <f t="shared" si="57"/>
        <v>2</v>
      </c>
      <c r="Z116" s="27">
        <f t="shared" si="43"/>
        <v>4</v>
      </c>
      <c r="AA116" s="28"/>
      <c r="AB116" s="10"/>
      <c r="AC116" s="3"/>
      <c r="AD116" s="6"/>
      <c r="AE116" s="6"/>
      <c r="AF116" s="7"/>
    </row>
    <row r="117" spans="1:32">
      <c r="A117" s="27" t="s">
        <v>153</v>
      </c>
      <c r="B117" s="8">
        <v>8</v>
      </c>
      <c r="C117" s="8" t="s">
        <v>12</v>
      </c>
      <c r="D117" s="8" t="s">
        <v>209</v>
      </c>
      <c r="E117" s="1">
        <f t="shared" si="54"/>
        <v>2</v>
      </c>
      <c r="F117" s="8">
        <v>12</v>
      </c>
      <c r="G117" s="8" t="s">
        <v>12</v>
      </c>
      <c r="H117" s="8" t="s">
        <v>209</v>
      </c>
      <c r="I117" s="39">
        <f t="shared" si="55"/>
        <v>3</v>
      </c>
      <c r="J117" s="42">
        <f t="shared" si="36"/>
        <v>5</v>
      </c>
      <c r="K117" s="28"/>
      <c r="L117" s="10"/>
      <c r="M117" s="3"/>
      <c r="N117" s="6"/>
      <c r="O117" s="6"/>
      <c r="P117" s="10"/>
      <c r="Q117" s="29" t="s">
        <v>167</v>
      </c>
      <c r="R117" s="8">
        <v>5</v>
      </c>
      <c r="S117" s="8" t="s">
        <v>12</v>
      </c>
      <c r="T117" s="8" t="s">
        <v>209</v>
      </c>
      <c r="U117" s="1">
        <f t="shared" si="56"/>
        <v>1.25</v>
      </c>
      <c r="V117" s="8">
        <v>5</v>
      </c>
      <c r="W117" s="8" t="s">
        <v>12</v>
      </c>
      <c r="X117" s="8" t="s">
        <v>209</v>
      </c>
      <c r="Y117" s="39">
        <f t="shared" si="57"/>
        <v>1.25</v>
      </c>
      <c r="Z117" s="27">
        <f t="shared" si="43"/>
        <v>2.5</v>
      </c>
      <c r="AA117" s="28"/>
      <c r="AB117" s="10"/>
      <c r="AC117" s="3"/>
      <c r="AD117" s="6"/>
      <c r="AE117" s="6"/>
      <c r="AF117" s="7"/>
    </row>
    <row r="118" spans="1:32">
      <c r="A118" s="27" t="s">
        <v>155</v>
      </c>
      <c r="B118" s="8">
        <v>5</v>
      </c>
      <c r="C118" s="8" t="s">
        <v>12</v>
      </c>
      <c r="D118" s="8" t="s">
        <v>209</v>
      </c>
      <c r="E118" s="1">
        <f t="shared" si="54"/>
        <v>1.25</v>
      </c>
      <c r="F118" s="8">
        <v>5</v>
      </c>
      <c r="G118" s="8" t="s">
        <v>12</v>
      </c>
      <c r="H118" s="8" t="s">
        <v>209</v>
      </c>
      <c r="I118" s="39">
        <f t="shared" si="55"/>
        <v>1.25</v>
      </c>
      <c r="J118" s="42">
        <f t="shared" si="36"/>
        <v>2.5</v>
      </c>
      <c r="K118" s="28"/>
      <c r="L118" s="10"/>
      <c r="M118" s="3"/>
      <c r="N118" s="6"/>
      <c r="O118" s="6"/>
      <c r="P118" s="10"/>
      <c r="Q118" s="29" t="s">
        <v>169</v>
      </c>
      <c r="R118" s="8">
        <v>3</v>
      </c>
      <c r="S118" s="8" t="s">
        <v>12</v>
      </c>
      <c r="T118" s="8" t="s">
        <v>209</v>
      </c>
      <c r="U118" s="1">
        <f t="shared" si="56"/>
        <v>0.75</v>
      </c>
      <c r="V118" s="8">
        <v>0</v>
      </c>
      <c r="W118" s="8" t="s">
        <v>12</v>
      </c>
      <c r="X118" s="8" t="s">
        <v>209</v>
      </c>
      <c r="Y118" s="39">
        <f t="shared" si="57"/>
        <v>0</v>
      </c>
      <c r="Z118" s="27">
        <f t="shared" si="43"/>
        <v>0.75</v>
      </c>
      <c r="AA118" s="28"/>
      <c r="AB118" s="10"/>
      <c r="AC118" s="3"/>
      <c r="AD118" s="6"/>
      <c r="AE118" s="6"/>
      <c r="AF118" s="7"/>
    </row>
    <row r="119" spans="1:32" ht="17.5" thickBot="1">
      <c r="A119" s="27" t="s">
        <v>157</v>
      </c>
      <c r="B119" s="8">
        <v>3</v>
      </c>
      <c r="C119" s="8" t="s">
        <v>12</v>
      </c>
      <c r="D119" s="8" t="s">
        <v>209</v>
      </c>
      <c r="E119" s="1">
        <f t="shared" si="54"/>
        <v>0.75</v>
      </c>
      <c r="F119" s="8">
        <v>3</v>
      </c>
      <c r="G119" s="8" t="s">
        <v>12</v>
      </c>
      <c r="H119" s="8" t="s">
        <v>209</v>
      </c>
      <c r="I119" s="39">
        <f t="shared" si="55"/>
        <v>0.75</v>
      </c>
      <c r="J119" s="42">
        <f t="shared" si="36"/>
        <v>1.5</v>
      </c>
      <c r="K119" s="28"/>
      <c r="L119" s="10"/>
      <c r="M119" s="3"/>
      <c r="N119" s="6"/>
      <c r="O119" s="6"/>
      <c r="P119" s="6"/>
      <c r="Q119" s="30" t="s">
        <v>170</v>
      </c>
      <c r="R119" s="31">
        <v>0</v>
      </c>
      <c r="S119" s="31" t="s">
        <v>12</v>
      </c>
      <c r="T119" s="31" t="s">
        <v>209</v>
      </c>
      <c r="U119" s="32">
        <f t="shared" si="56"/>
        <v>0</v>
      </c>
      <c r="V119" s="31">
        <v>3</v>
      </c>
      <c r="W119" s="31" t="s">
        <v>12</v>
      </c>
      <c r="X119" s="31" t="s">
        <v>209</v>
      </c>
      <c r="Y119" s="40">
        <f t="shared" si="57"/>
        <v>0.75</v>
      </c>
      <c r="Z119" s="34">
        <f t="shared" si="43"/>
        <v>0.75</v>
      </c>
      <c r="AA119" s="44"/>
      <c r="AB119" s="10"/>
      <c r="AC119" s="3"/>
      <c r="AD119" s="6"/>
      <c r="AE119" s="6"/>
      <c r="AF119" s="7"/>
    </row>
    <row r="120" spans="1:32" ht="20" thickBot="1">
      <c r="A120" s="30" t="s">
        <v>214</v>
      </c>
      <c r="B120" s="31" t="s">
        <v>209</v>
      </c>
      <c r="C120" s="31" t="s">
        <v>209</v>
      </c>
      <c r="D120" s="31">
        <v>30</v>
      </c>
      <c r="E120" s="32">
        <f>D120*0.25</f>
        <v>7.5</v>
      </c>
      <c r="F120" s="31" t="s">
        <v>209</v>
      </c>
      <c r="G120" s="31" t="s">
        <v>209</v>
      </c>
      <c r="H120" s="31">
        <v>30</v>
      </c>
      <c r="I120" s="40">
        <f>H120*0.25</f>
        <v>7.5</v>
      </c>
      <c r="J120" s="43">
        <f t="shared" si="36"/>
        <v>15</v>
      </c>
      <c r="K120" s="44">
        <f t="shared" si="50"/>
        <v>5</v>
      </c>
      <c r="L120" s="10"/>
      <c r="M120" s="3"/>
      <c r="N120" s="6"/>
      <c r="O120" s="6"/>
      <c r="P120" s="3"/>
      <c r="Q120" s="10"/>
      <c r="R120" s="10"/>
      <c r="S120" s="10"/>
      <c r="T120" s="10"/>
      <c r="U120" s="3"/>
      <c r="V120" s="10"/>
      <c r="W120" s="10"/>
      <c r="X120" s="10"/>
      <c r="Y120" s="3"/>
      <c r="Z120" s="3"/>
      <c r="AA120" s="10"/>
      <c r="AB120" s="5"/>
      <c r="AC120" s="3"/>
      <c r="AD120" s="6"/>
      <c r="AE120" s="6"/>
      <c r="AF120" s="7"/>
    </row>
    <row r="121" spans="1:32" ht="20" thickBot="1">
      <c r="A121" s="10"/>
      <c r="B121" s="10"/>
      <c r="C121" s="10"/>
      <c r="D121" s="10"/>
      <c r="E121" s="3"/>
      <c r="F121" s="10"/>
      <c r="G121" s="10"/>
      <c r="H121" s="10"/>
      <c r="I121" s="3"/>
      <c r="J121" s="6"/>
      <c r="K121" s="13"/>
      <c r="L121" s="5"/>
      <c r="M121" s="3"/>
      <c r="N121" s="6"/>
      <c r="O121" s="6"/>
      <c r="P121" s="3"/>
      <c r="Q121" s="10"/>
      <c r="R121" s="10"/>
      <c r="S121" s="10"/>
      <c r="T121" s="10"/>
      <c r="U121" s="3"/>
      <c r="V121" s="10"/>
      <c r="W121" s="10"/>
      <c r="X121" s="10"/>
      <c r="Y121" s="3"/>
      <c r="Z121" s="3"/>
      <c r="AA121" s="10"/>
      <c r="AB121" s="3"/>
      <c r="AC121" s="3"/>
      <c r="AD121" s="6"/>
      <c r="AE121" s="6"/>
      <c r="AF121" s="7"/>
    </row>
    <row r="122" spans="1:32" ht="19.5">
      <c r="A122" s="10"/>
      <c r="B122" s="10"/>
      <c r="C122" s="10"/>
      <c r="D122" s="10"/>
      <c r="E122" s="3"/>
      <c r="F122" s="10"/>
      <c r="G122" s="10"/>
      <c r="H122" s="10"/>
      <c r="I122" s="3"/>
      <c r="J122" s="6"/>
      <c r="K122" s="13"/>
      <c r="L122" s="3"/>
      <c r="M122" s="3"/>
      <c r="N122" s="6"/>
      <c r="O122" s="6"/>
      <c r="P122" s="3"/>
      <c r="Q122" s="22" t="s">
        <v>173</v>
      </c>
      <c r="R122" s="23" t="s">
        <v>31</v>
      </c>
      <c r="S122" s="24" t="s">
        <v>34</v>
      </c>
      <c r="T122" s="23"/>
      <c r="U122" s="25"/>
      <c r="V122" s="23" t="s">
        <v>172</v>
      </c>
      <c r="W122" s="24" t="s">
        <v>226</v>
      </c>
      <c r="X122" s="23"/>
      <c r="Y122" s="38"/>
      <c r="Z122" s="41" t="s">
        <v>225</v>
      </c>
      <c r="AA122" s="26" t="s">
        <v>200</v>
      </c>
      <c r="AB122" s="3"/>
      <c r="AC122" s="3"/>
      <c r="AD122" s="6"/>
      <c r="AE122" s="6"/>
      <c r="AF122" s="7"/>
    </row>
    <row r="123" spans="1:32">
      <c r="A123" s="10"/>
      <c r="B123" s="10"/>
      <c r="C123" s="10"/>
      <c r="D123" s="10"/>
      <c r="E123" s="3"/>
      <c r="F123" s="10"/>
      <c r="G123" s="10"/>
      <c r="H123" s="10"/>
      <c r="I123" s="3"/>
      <c r="J123" s="6"/>
      <c r="K123" s="13"/>
      <c r="L123" s="3"/>
      <c r="M123" s="3"/>
      <c r="N123" s="6"/>
      <c r="O123" s="6"/>
      <c r="P123" s="3"/>
      <c r="Q123" s="27"/>
      <c r="R123" s="1" t="s">
        <v>35</v>
      </c>
      <c r="S123" s="1" t="s">
        <v>36</v>
      </c>
      <c r="T123" s="1" t="s">
        <v>197</v>
      </c>
      <c r="U123" s="1" t="s">
        <v>198</v>
      </c>
      <c r="V123" s="1" t="s">
        <v>35</v>
      </c>
      <c r="W123" s="1" t="s">
        <v>36</v>
      </c>
      <c r="X123" s="1" t="s">
        <v>197</v>
      </c>
      <c r="Y123" s="39" t="s">
        <v>198</v>
      </c>
      <c r="Z123" s="27"/>
      <c r="AA123" s="35"/>
      <c r="AB123" s="3"/>
      <c r="AC123" s="3"/>
      <c r="AD123" s="6"/>
      <c r="AE123" s="6"/>
      <c r="AF123" s="7"/>
    </row>
    <row r="124" spans="1:32">
      <c r="A124" s="10"/>
      <c r="B124" s="10"/>
      <c r="C124" s="10"/>
      <c r="D124" s="10"/>
      <c r="E124" s="3"/>
      <c r="F124" s="10"/>
      <c r="G124" s="10"/>
      <c r="H124" s="10"/>
      <c r="I124" s="3"/>
      <c r="J124" s="6"/>
      <c r="K124" s="13"/>
      <c r="L124" s="3"/>
      <c r="M124" s="3"/>
      <c r="N124" s="6"/>
      <c r="O124" s="6"/>
      <c r="P124" s="3"/>
      <c r="Q124" s="27" t="s">
        <v>175</v>
      </c>
      <c r="R124" s="1">
        <v>30</v>
      </c>
      <c r="S124" s="1">
        <v>5</v>
      </c>
      <c r="T124" s="1" t="s">
        <v>209</v>
      </c>
      <c r="U124" s="1">
        <f>R124*0.25+S124*0.5</f>
        <v>10</v>
      </c>
      <c r="V124" s="1">
        <v>30</v>
      </c>
      <c r="W124" s="1">
        <v>5</v>
      </c>
      <c r="X124" s="1" t="s">
        <v>209</v>
      </c>
      <c r="Y124" s="39">
        <f>V124*0.25+W124*0.5</f>
        <v>10</v>
      </c>
      <c r="Z124" s="27">
        <f t="shared" si="43"/>
        <v>20</v>
      </c>
      <c r="AA124" s="28">
        <f>RANK(Z124, $Z$124:$Z$129)</f>
        <v>4</v>
      </c>
      <c r="AB124" s="3"/>
      <c r="AC124" s="3"/>
      <c r="AD124" s="6"/>
      <c r="AE124" s="6"/>
      <c r="AF124" s="7"/>
    </row>
    <row r="125" spans="1:32">
      <c r="A125" s="10"/>
      <c r="B125" s="10"/>
      <c r="C125" s="10"/>
      <c r="D125" s="10"/>
      <c r="E125" s="3"/>
      <c r="F125" s="10"/>
      <c r="G125" s="10"/>
      <c r="H125" s="10"/>
      <c r="I125" s="3"/>
      <c r="J125" s="6"/>
      <c r="K125" s="13"/>
      <c r="L125" s="3"/>
      <c r="M125" s="3"/>
      <c r="N125" s="6"/>
      <c r="O125" s="6"/>
      <c r="P125" s="10"/>
      <c r="Q125" s="27" t="s">
        <v>165</v>
      </c>
      <c r="R125" s="8" t="s">
        <v>12</v>
      </c>
      <c r="S125" s="1">
        <v>3</v>
      </c>
      <c r="T125" s="1">
        <v>20</v>
      </c>
      <c r="U125" s="1">
        <f>S125*0.5+T125*0.25</f>
        <v>6.5</v>
      </c>
      <c r="V125" s="8" t="s">
        <v>12</v>
      </c>
      <c r="W125" s="1">
        <v>3</v>
      </c>
      <c r="X125" s="1">
        <v>20</v>
      </c>
      <c r="Y125" s="39">
        <f>W125*0.5+X125*0.25</f>
        <v>6.5</v>
      </c>
      <c r="Z125" s="27">
        <f t="shared" si="43"/>
        <v>13</v>
      </c>
      <c r="AA125" s="28">
        <f t="shared" ref="AA125:AA129" si="58">RANK(Z125, $Z$124:$Z$129)</f>
        <v>5</v>
      </c>
      <c r="AB125" s="3"/>
      <c r="AC125" s="3"/>
      <c r="AD125" s="6"/>
      <c r="AE125" s="6"/>
      <c r="AF125" s="7"/>
    </row>
    <row r="126" spans="1:32">
      <c r="A126" s="10"/>
      <c r="B126" s="10"/>
      <c r="C126" s="10"/>
      <c r="D126" s="10"/>
      <c r="E126" s="3"/>
      <c r="F126" s="10"/>
      <c r="G126" s="10"/>
      <c r="H126" s="10"/>
      <c r="I126" s="3"/>
      <c r="J126" s="6"/>
      <c r="K126" s="13"/>
      <c r="L126" s="3"/>
      <c r="M126" s="3"/>
      <c r="N126" s="6"/>
      <c r="O126" s="6"/>
      <c r="P126" s="10"/>
      <c r="Q126" s="27" t="s">
        <v>104</v>
      </c>
      <c r="R126" s="8" t="s">
        <v>12</v>
      </c>
      <c r="S126" s="1">
        <v>12</v>
      </c>
      <c r="T126" s="1">
        <v>30</v>
      </c>
      <c r="U126" s="1">
        <f>S126*0.5+T126*0.25</f>
        <v>13.5</v>
      </c>
      <c r="V126" s="8" t="s">
        <v>12</v>
      </c>
      <c r="W126" s="1">
        <v>12</v>
      </c>
      <c r="X126" s="1">
        <v>30</v>
      </c>
      <c r="Y126" s="39">
        <f>W126*0.5+X126*0.25</f>
        <v>13.5</v>
      </c>
      <c r="Z126" s="27">
        <f t="shared" si="43"/>
        <v>27</v>
      </c>
      <c r="AA126" s="28">
        <f t="shared" si="58"/>
        <v>1</v>
      </c>
      <c r="AB126" s="10"/>
      <c r="AC126" s="3"/>
      <c r="AD126" s="6"/>
      <c r="AE126" s="6"/>
      <c r="AF126" s="7"/>
    </row>
    <row r="127" spans="1:32">
      <c r="A127" s="10"/>
      <c r="B127" s="10"/>
      <c r="C127" s="10"/>
      <c r="D127" s="10"/>
      <c r="E127" s="3"/>
      <c r="F127" s="10"/>
      <c r="G127" s="10"/>
      <c r="H127" s="10"/>
      <c r="I127" s="3"/>
      <c r="J127" s="6"/>
      <c r="K127" s="13"/>
      <c r="L127" s="10"/>
      <c r="M127" s="3"/>
      <c r="N127" s="6"/>
      <c r="O127" s="6"/>
      <c r="P127" s="10"/>
      <c r="Q127" s="27" t="s">
        <v>99</v>
      </c>
      <c r="R127" s="8" t="s">
        <v>12</v>
      </c>
      <c r="S127" s="1">
        <v>30</v>
      </c>
      <c r="T127" s="1" t="s">
        <v>209</v>
      </c>
      <c r="U127" s="1">
        <f>S127*0.5</f>
        <v>15</v>
      </c>
      <c r="V127" s="8" t="s">
        <v>12</v>
      </c>
      <c r="W127" s="1">
        <v>20</v>
      </c>
      <c r="X127" s="1" t="s">
        <v>209</v>
      </c>
      <c r="Y127" s="39">
        <f>W127*0.5</f>
        <v>10</v>
      </c>
      <c r="Z127" s="27">
        <f t="shared" si="43"/>
        <v>25</v>
      </c>
      <c r="AA127" s="28">
        <f t="shared" si="58"/>
        <v>2</v>
      </c>
      <c r="AB127" s="10"/>
      <c r="AC127" s="3"/>
      <c r="AD127" s="6"/>
      <c r="AE127" s="6"/>
      <c r="AF127" s="7"/>
    </row>
    <row r="128" spans="1:32">
      <c r="A128" s="10"/>
      <c r="B128" s="10"/>
      <c r="C128" s="10"/>
      <c r="D128" s="10"/>
      <c r="E128" s="3"/>
      <c r="F128" s="10"/>
      <c r="G128" s="10"/>
      <c r="H128" s="10"/>
      <c r="I128" s="3"/>
      <c r="J128" s="6"/>
      <c r="K128" s="13"/>
      <c r="L128" s="10"/>
      <c r="M128" s="3"/>
      <c r="N128" s="6"/>
      <c r="O128" s="6"/>
      <c r="P128" s="10"/>
      <c r="Q128" s="29" t="s">
        <v>102</v>
      </c>
      <c r="R128" s="8" t="s">
        <v>12</v>
      </c>
      <c r="S128" s="8">
        <v>8</v>
      </c>
      <c r="T128" s="8" t="s">
        <v>209</v>
      </c>
      <c r="U128" s="1">
        <f t="shared" ref="U128:U129" si="59">S128*0.5</f>
        <v>4</v>
      </c>
      <c r="V128" s="8" t="s">
        <v>12</v>
      </c>
      <c r="W128" s="8">
        <v>8</v>
      </c>
      <c r="X128" s="8" t="s">
        <v>209</v>
      </c>
      <c r="Y128" s="39">
        <f t="shared" ref="Y128:Y129" si="60">W128*0.5</f>
        <v>4</v>
      </c>
      <c r="Z128" s="27">
        <f t="shared" si="43"/>
        <v>8</v>
      </c>
      <c r="AA128" s="28">
        <f t="shared" si="58"/>
        <v>6</v>
      </c>
      <c r="AB128" s="10"/>
      <c r="AC128" s="3"/>
      <c r="AD128" s="6"/>
      <c r="AE128" s="6"/>
      <c r="AF128" s="7"/>
    </row>
    <row r="129" spans="1:32" ht="17.5" thickBot="1">
      <c r="A129" s="10"/>
      <c r="B129" s="10"/>
      <c r="C129" s="10"/>
      <c r="D129" s="10"/>
      <c r="E129" s="3"/>
      <c r="F129" s="10"/>
      <c r="G129" s="10"/>
      <c r="H129" s="10"/>
      <c r="I129" s="3"/>
      <c r="J129" s="6"/>
      <c r="K129" s="13"/>
      <c r="L129" s="10"/>
      <c r="M129" s="3"/>
      <c r="N129" s="6"/>
      <c r="O129" s="6"/>
      <c r="P129" s="10"/>
      <c r="Q129" s="30" t="s">
        <v>179</v>
      </c>
      <c r="R129" s="31" t="s">
        <v>12</v>
      </c>
      <c r="S129" s="31">
        <v>20</v>
      </c>
      <c r="T129" s="31" t="s">
        <v>209</v>
      </c>
      <c r="U129" s="32">
        <f t="shared" si="59"/>
        <v>10</v>
      </c>
      <c r="V129" s="31" t="s">
        <v>12</v>
      </c>
      <c r="W129" s="31">
        <v>30</v>
      </c>
      <c r="X129" s="31" t="s">
        <v>209</v>
      </c>
      <c r="Y129" s="40">
        <f t="shared" si="60"/>
        <v>15</v>
      </c>
      <c r="Z129" s="34">
        <f t="shared" si="43"/>
        <v>25</v>
      </c>
      <c r="AA129" s="44">
        <f t="shared" si="58"/>
        <v>2</v>
      </c>
      <c r="AB129" s="10"/>
      <c r="AC129" s="3"/>
      <c r="AD129" s="6"/>
      <c r="AE129" s="6"/>
      <c r="AF129" s="7"/>
    </row>
    <row r="130" spans="1:32">
      <c r="A130" s="10"/>
      <c r="B130" s="10"/>
      <c r="C130" s="10"/>
      <c r="D130" s="10"/>
      <c r="E130" s="3"/>
      <c r="F130" s="10"/>
      <c r="G130" s="10"/>
      <c r="H130" s="10"/>
      <c r="I130" s="3"/>
      <c r="J130" s="6"/>
      <c r="K130" s="13"/>
      <c r="L130" s="10"/>
      <c r="M130" s="3"/>
      <c r="N130" s="6"/>
      <c r="O130" s="6"/>
      <c r="P130" s="10"/>
      <c r="Q130" s="10"/>
      <c r="R130" s="10"/>
      <c r="S130" s="10"/>
      <c r="T130" s="10"/>
      <c r="U130" s="3"/>
      <c r="V130" s="10"/>
      <c r="W130" s="10"/>
      <c r="X130" s="10"/>
      <c r="Y130" s="3"/>
      <c r="Z130" s="3"/>
      <c r="AA130" s="10"/>
      <c r="AB130" s="10"/>
      <c r="AC130" s="3"/>
      <c r="AD130" s="6"/>
      <c r="AE130" s="6"/>
      <c r="AF130" s="7"/>
    </row>
    <row r="131" spans="1:32" ht="17.5" thickBot="1">
      <c r="A131" s="10"/>
      <c r="B131" s="10"/>
      <c r="C131" s="10"/>
      <c r="D131" s="10"/>
      <c r="E131" s="3"/>
      <c r="F131" s="10"/>
      <c r="G131" s="10"/>
      <c r="H131" s="10"/>
      <c r="I131" s="3"/>
      <c r="J131" s="6"/>
      <c r="K131" s="13"/>
      <c r="L131" s="10"/>
      <c r="M131" s="3"/>
      <c r="N131" s="6"/>
      <c r="O131" s="6"/>
      <c r="P131" s="10"/>
      <c r="Q131" s="10"/>
      <c r="R131" s="10"/>
      <c r="S131" s="10"/>
      <c r="T131" s="10"/>
      <c r="U131" s="3"/>
      <c r="V131" s="10"/>
      <c r="W131" s="10"/>
      <c r="X131" s="10"/>
      <c r="Y131" s="3"/>
      <c r="Z131" s="3"/>
      <c r="AA131" s="10"/>
      <c r="AB131" s="10"/>
      <c r="AC131" s="3"/>
      <c r="AD131" s="6"/>
      <c r="AE131" s="6"/>
      <c r="AF131" s="7"/>
    </row>
    <row r="132" spans="1:32" ht="19.5">
      <c r="A132" s="22" t="s">
        <v>158</v>
      </c>
      <c r="B132" s="23" t="s">
        <v>32</v>
      </c>
      <c r="C132" s="24" t="s">
        <v>34</v>
      </c>
      <c r="D132" s="23"/>
      <c r="E132" s="25"/>
      <c r="F132" s="23" t="s">
        <v>54</v>
      </c>
      <c r="G132" s="24" t="s">
        <v>34</v>
      </c>
      <c r="H132" s="23"/>
      <c r="I132" s="38"/>
      <c r="J132" s="41" t="s">
        <v>223</v>
      </c>
      <c r="K132" s="26" t="s">
        <v>200</v>
      </c>
      <c r="L132" s="10"/>
      <c r="M132" s="3"/>
      <c r="N132" s="6"/>
      <c r="O132" s="6"/>
      <c r="P132" s="6"/>
      <c r="Q132" s="22" t="s">
        <v>184</v>
      </c>
      <c r="R132" s="23" t="s">
        <v>31</v>
      </c>
      <c r="S132" s="24" t="s">
        <v>226</v>
      </c>
      <c r="T132" s="23"/>
      <c r="U132" s="25"/>
      <c r="V132" s="23" t="s">
        <v>172</v>
      </c>
      <c r="W132" s="24" t="s">
        <v>226</v>
      </c>
      <c r="X132" s="23"/>
      <c r="Y132" s="38"/>
      <c r="Z132" s="41" t="s">
        <v>225</v>
      </c>
      <c r="AA132" s="26" t="s">
        <v>200</v>
      </c>
      <c r="AB132" s="10"/>
      <c r="AC132" s="3"/>
      <c r="AD132" s="6"/>
      <c r="AE132" s="6"/>
      <c r="AF132" s="7"/>
    </row>
    <row r="133" spans="1:32" ht="19.5">
      <c r="A133" s="27"/>
      <c r="B133" s="1" t="s">
        <v>35</v>
      </c>
      <c r="C133" s="1" t="s">
        <v>36</v>
      </c>
      <c r="D133" s="1" t="s">
        <v>197</v>
      </c>
      <c r="E133" s="1" t="s">
        <v>198</v>
      </c>
      <c r="F133" s="1" t="s">
        <v>35</v>
      </c>
      <c r="G133" s="1" t="s">
        <v>36</v>
      </c>
      <c r="H133" s="1" t="s">
        <v>197</v>
      </c>
      <c r="I133" s="39" t="s">
        <v>198</v>
      </c>
      <c r="J133" s="42"/>
      <c r="K133" s="28"/>
      <c r="L133" s="10"/>
      <c r="M133" s="3"/>
      <c r="N133" s="6"/>
      <c r="O133" s="6"/>
      <c r="P133" s="3"/>
      <c r="Q133" s="27"/>
      <c r="R133" s="1" t="s">
        <v>35</v>
      </c>
      <c r="S133" s="1" t="s">
        <v>36</v>
      </c>
      <c r="T133" s="1" t="s">
        <v>197</v>
      </c>
      <c r="U133" s="1" t="s">
        <v>198</v>
      </c>
      <c r="V133" s="1" t="s">
        <v>35</v>
      </c>
      <c r="W133" s="1" t="s">
        <v>36</v>
      </c>
      <c r="X133" s="1" t="s">
        <v>197</v>
      </c>
      <c r="Y133" s="39" t="s">
        <v>198</v>
      </c>
      <c r="Z133" s="27"/>
      <c r="AA133" s="35"/>
      <c r="AB133" s="5"/>
      <c r="AC133" s="3"/>
      <c r="AD133" s="6"/>
      <c r="AE133" s="6"/>
      <c r="AF133" s="7"/>
    </row>
    <row r="134" spans="1:32" ht="19.5">
      <c r="A134" s="27" t="s">
        <v>105</v>
      </c>
      <c r="B134" s="8" t="s">
        <v>12</v>
      </c>
      <c r="C134" s="1">
        <v>30</v>
      </c>
      <c r="D134" s="1">
        <v>30</v>
      </c>
      <c r="E134" s="1">
        <f>C134*0.5+D134*0.25</f>
        <v>22.5</v>
      </c>
      <c r="F134" s="8" t="s">
        <v>12</v>
      </c>
      <c r="G134" s="1">
        <v>30</v>
      </c>
      <c r="H134" s="1">
        <v>20</v>
      </c>
      <c r="I134" s="39">
        <f>G134*0.5+H134*0.25</f>
        <v>20</v>
      </c>
      <c r="J134" s="42">
        <f t="shared" si="36"/>
        <v>42.5</v>
      </c>
      <c r="K134" s="28">
        <f>RANK(J134, $J$134:$J$146)</f>
        <v>1</v>
      </c>
      <c r="L134" s="5"/>
      <c r="M134" s="3"/>
      <c r="N134" s="6"/>
      <c r="O134" s="6"/>
      <c r="P134" s="3"/>
      <c r="Q134" s="27" t="s">
        <v>186</v>
      </c>
      <c r="R134" s="1">
        <v>30</v>
      </c>
      <c r="S134" s="1">
        <v>30</v>
      </c>
      <c r="T134" s="1" t="s">
        <v>209</v>
      </c>
      <c r="U134" s="1">
        <f>R134*0.25+S134*0.5</f>
        <v>22.5</v>
      </c>
      <c r="V134" s="8" t="s">
        <v>12</v>
      </c>
      <c r="W134" s="1">
        <v>30</v>
      </c>
      <c r="X134" s="1" t="s">
        <v>209</v>
      </c>
      <c r="Y134" s="39">
        <f>W134*0.5</f>
        <v>15</v>
      </c>
      <c r="Z134" s="27">
        <f t="shared" si="43"/>
        <v>37.5</v>
      </c>
      <c r="AA134" s="28">
        <f>RANK(Z134, $Z$134:$Z$138)</f>
        <v>2</v>
      </c>
      <c r="AB134" s="3"/>
      <c r="AC134" s="3"/>
      <c r="AD134" s="6"/>
      <c r="AE134" s="6"/>
      <c r="AF134" s="7"/>
    </row>
    <row r="135" spans="1:32">
      <c r="A135" s="27" t="s">
        <v>155</v>
      </c>
      <c r="B135" s="8" t="s">
        <v>12</v>
      </c>
      <c r="C135" s="1">
        <v>5</v>
      </c>
      <c r="D135" s="1">
        <v>3</v>
      </c>
      <c r="E135" s="1">
        <f>C135*0.5+D135*0.25</f>
        <v>3.25</v>
      </c>
      <c r="F135" s="8" t="s">
        <v>12</v>
      </c>
      <c r="G135" s="1">
        <v>3</v>
      </c>
      <c r="H135" s="1">
        <v>3</v>
      </c>
      <c r="I135" s="39">
        <f>G135*0.5+H135*0.25</f>
        <v>2.25</v>
      </c>
      <c r="J135" s="42">
        <f t="shared" si="36"/>
        <v>5.5</v>
      </c>
      <c r="K135" s="28"/>
      <c r="L135" s="3"/>
      <c r="M135" s="3"/>
      <c r="N135" s="6"/>
      <c r="O135" s="6"/>
      <c r="P135" s="3"/>
      <c r="Q135" s="27" t="s">
        <v>188</v>
      </c>
      <c r="R135" s="1">
        <v>20</v>
      </c>
      <c r="S135" s="1">
        <v>20</v>
      </c>
      <c r="T135" s="1">
        <v>30</v>
      </c>
      <c r="U135" s="1">
        <f t="shared" ref="U135:U137" si="61">R135*0.25+S135*0.5+T135*0.25</f>
        <v>22.5</v>
      </c>
      <c r="V135" s="1">
        <v>30</v>
      </c>
      <c r="W135" s="1">
        <v>20</v>
      </c>
      <c r="X135" s="1">
        <v>30</v>
      </c>
      <c r="Y135" s="39">
        <f t="shared" si="45"/>
        <v>25</v>
      </c>
      <c r="Z135" s="27">
        <f t="shared" si="43"/>
        <v>47.5</v>
      </c>
      <c r="AA135" s="28">
        <f t="shared" ref="AA135:AA138" si="62">RANK(Z135, $Z$134:$Z$138)</f>
        <v>1</v>
      </c>
      <c r="AB135" s="3"/>
      <c r="AC135" s="3"/>
      <c r="AD135" s="6"/>
      <c r="AE135" s="6"/>
      <c r="AF135" s="7"/>
    </row>
    <row r="136" spans="1:32">
      <c r="A136" s="27" t="s">
        <v>160</v>
      </c>
      <c r="B136" s="8" t="s">
        <v>12</v>
      </c>
      <c r="C136" s="1">
        <v>8</v>
      </c>
      <c r="D136" s="1" t="s">
        <v>209</v>
      </c>
      <c r="E136" s="1">
        <f>C136*0.5</f>
        <v>4</v>
      </c>
      <c r="F136" s="8" t="s">
        <v>12</v>
      </c>
      <c r="G136" s="1">
        <v>8</v>
      </c>
      <c r="H136" s="1"/>
      <c r="I136" s="39">
        <f>G136*0.5+H136*0.25</f>
        <v>4</v>
      </c>
      <c r="J136" s="42">
        <f t="shared" si="36"/>
        <v>8</v>
      </c>
      <c r="K136" s="28">
        <f t="shared" ref="K136:K141" si="63">RANK(J136, $J$134:$J$146)</f>
        <v>6</v>
      </c>
      <c r="L136" s="3"/>
      <c r="M136" s="3"/>
      <c r="N136" s="6"/>
      <c r="O136" s="6"/>
      <c r="P136" s="3"/>
      <c r="Q136" s="27" t="s">
        <v>190</v>
      </c>
      <c r="R136" s="1">
        <v>5</v>
      </c>
      <c r="S136" s="1">
        <v>8</v>
      </c>
      <c r="T136" s="1" t="s">
        <v>209</v>
      </c>
      <c r="U136" s="1">
        <f>R136*0.25+S136*0.5</f>
        <v>5.25</v>
      </c>
      <c r="V136" s="1">
        <v>8</v>
      </c>
      <c r="W136" s="1">
        <v>8</v>
      </c>
      <c r="X136" s="1" t="s">
        <v>209</v>
      </c>
      <c r="Y136" s="39">
        <f>V136*0.25+W136*0.5</f>
        <v>6</v>
      </c>
      <c r="Z136" s="27">
        <f t="shared" si="43"/>
        <v>11.25</v>
      </c>
      <c r="AA136" s="28">
        <f t="shared" si="62"/>
        <v>4</v>
      </c>
      <c r="AB136" s="3"/>
      <c r="AC136" s="3"/>
      <c r="AD136" s="6"/>
      <c r="AE136" s="6"/>
      <c r="AF136" s="7"/>
    </row>
    <row r="137" spans="1:32">
      <c r="A137" s="27" t="s">
        <v>161</v>
      </c>
      <c r="B137" s="1">
        <v>12</v>
      </c>
      <c r="C137" s="1">
        <v>20</v>
      </c>
      <c r="D137" s="1">
        <v>20</v>
      </c>
      <c r="E137" s="1">
        <f t="shared" ref="E137" si="64">B137*0.25+C137*0.5+D137*0.25</f>
        <v>18</v>
      </c>
      <c r="F137" s="1">
        <v>12</v>
      </c>
      <c r="G137" s="1">
        <v>20</v>
      </c>
      <c r="H137" s="1">
        <v>30</v>
      </c>
      <c r="I137" s="39">
        <f t="shared" si="41"/>
        <v>20.5</v>
      </c>
      <c r="J137" s="42">
        <f t="shared" si="36"/>
        <v>38.5</v>
      </c>
      <c r="K137" s="28">
        <f t="shared" si="63"/>
        <v>2</v>
      </c>
      <c r="L137" s="3"/>
      <c r="M137" s="3"/>
      <c r="N137" s="6"/>
      <c r="O137" s="6"/>
      <c r="P137" s="3"/>
      <c r="Q137" s="27" t="s">
        <v>192</v>
      </c>
      <c r="R137" s="1">
        <v>8</v>
      </c>
      <c r="S137" s="1">
        <v>12</v>
      </c>
      <c r="T137" s="1">
        <v>20</v>
      </c>
      <c r="U137" s="1">
        <f t="shared" si="61"/>
        <v>13</v>
      </c>
      <c r="V137" s="1">
        <v>12</v>
      </c>
      <c r="W137" s="1">
        <v>12</v>
      </c>
      <c r="X137" s="1">
        <v>20</v>
      </c>
      <c r="Y137" s="39">
        <f t="shared" si="45"/>
        <v>14</v>
      </c>
      <c r="Z137" s="27">
        <f t="shared" si="43"/>
        <v>27</v>
      </c>
      <c r="AA137" s="28">
        <f t="shared" si="62"/>
        <v>3</v>
      </c>
      <c r="AB137" s="3"/>
      <c r="AC137" s="3"/>
      <c r="AD137" s="6"/>
      <c r="AE137" s="6"/>
      <c r="AF137" s="7"/>
    </row>
    <row r="138" spans="1:32" ht="17.5" thickBot="1">
      <c r="A138" s="29" t="s">
        <v>87</v>
      </c>
      <c r="B138" s="8" t="s">
        <v>12</v>
      </c>
      <c r="C138" s="8">
        <v>12</v>
      </c>
      <c r="D138" s="8">
        <v>12</v>
      </c>
      <c r="E138" s="1">
        <f>C138*0.5+D138*0.25</f>
        <v>9</v>
      </c>
      <c r="F138" s="8" t="s">
        <v>12</v>
      </c>
      <c r="G138" s="8">
        <v>12</v>
      </c>
      <c r="H138" s="8">
        <v>12</v>
      </c>
      <c r="I138" s="39">
        <f>G138*0.5+H138*0.25</f>
        <v>9</v>
      </c>
      <c r="J138" s="42">
        <f t="shared" si="36"/>
        <v>18</v>
      </c>
      <c r="K138" s="28">
        <f t="shared" si="63"/>
        <v>3</v>
      </c>
      <c r="L138" s="3"/>
      <c r="M138" s="3"/>
      <c r="N138" s="6"/>
      <c r="O138" s="6"/>
      <c r="P138" s="10"/>
      <c r="Q138" s="30" t="s">
        <v>194</v>
      </c>
      <c r="R138" s="31">
        <v>12</v>
      </c>
      <c r="S138" s="31" t="s">
        <v>12</v>
      </c>
      <c r="T138" s="31" t="s">
        <v>209</v>
      </c>
      <c r="U138" s="32">
        <f>R138*0.25</f>
        <v>3</v>
      </c>
      <c r="V138" s="31">
        <v>20</v>
      </c>
      <c r="W138" s="31" t="s">
        <v>12</v>
      </c>
      <c r="X138" s="31" t="s">
        <v>209</v>
      </c>
      <c r="Y138" s="40">
        <f>V138*0.25</f>
        <v>5</v>
      </c>
      <c r="Z138" s="34">
        <f t="shared" si="43"/>
        <v>8</v>
      </c>
      <c r="AA138" s="44">
        <f t="shared" si="62"/>
        <v>5</v>
      </c>
      <c r="AB138" s="3"/>
      <c r="AC138" s="3"/>
      <c r="AD138" s="6"/>
      <c r="AE138" s="6"/>
      <c r="AF138" s="7"/>
    </row>
    <row r="139" spans="1:32">
      <c r="A139" s="29" t="s">
        <v>163</v>
      </c>
      <c r="B139" s="8" t="s">
        <v>12</v>
      </c>
      <c r="C139" s="8">
        <v>3</v>
      </c>
      <c r="D139" s="8" t="s">
        <v>209</v>
      </c>
      <c r="E139" s="1">
        <f>C139*0.5</f>
        <v>1.5</v>
      </c>
      <c r="F139" s="8" t="s">
        <v>12</v>
      </c>
      <c r="G139" s="8">
        <v>5</v>
      </c>
      <c r="H139" s="8"/>
      <c r="I139" s="39">
        <f>G139*0.5</f>
        <v>2.5</v>
      </c>
      <c r="J139" s="42">
        <f t="shared" si="36"/>
        <v>4</v>
      </c>
      <c r="K139" s="28"/>
      <c r="L139" s="3"/>
      <c r="M139" s="3"/>
      <c r="N139" s="6"/>
      <c r="O139" s="6"/>
      <c r="P139" s="10"/>
      <c r="Q139" s="10"/>
      <c r="R139" s="10"/>
      <c r="S139" s="10"/>
      <c r="T139" s="10"/>
      <c r="U139" s="3"/>
      <c r="V139" s="10"/>
      <c r="W139" s="10"/>
      <c r="X139" s="10"/>
      <c r="Y139" s="3"/>
      <c r="Z139" s="10"/>
      <c r="AA139" s="10"/>
      <c r="AB139" s="10"/>
      <c r="AC139" s="3"/>
      <c r="AD139" s="6"/>
      <c r="AE139" s="6"/>
      <c r="AF139" s="7"/>
    </row>
    <row r="140" spans="1:32">
      <c r="A140" s="27" t="s">
        <v>100</v>
      </c>
      <c r="B140" s="8">
        <v>30</v>
      </c>
      <c r="C140" s="8" t="s">
        <v>12</v>
      </c>
      <c r="D140" s="8" t="s">
        <v>209</v>
      </c>
      <c r="E140" s="1">
        <f>B140*0.25</f>
        <v>7.5</v>
      </c>
      <c r="F140" s="8">
        <v>30</v>
      </c>
      <c r="G140" s="8" t="s">
        <v>12</v>
      </c>
      <c r="H140" s="8"/>
      <c r="I140" s="39">
        <f>F140*0.25</f>
        <v>7.5</v>
      </c>
      <c r="J140" s="42">
        <f t="shared" si="36"/>
        <v>15</v>
      </c>
      <c r="K140" s="28">
        <f t="shared" si="63"/>
        <v>4</v>
      </c>
      <c r="L140" s="10"/>
      <c r="M140" s="3"/>
      <c r="N140" s="6"/>
      <c r="O140" s="6"/>
      <c r="P140" s="10"/>
      <c r="Q140" s="10"/>
      <c r="R140" s="10"/>
      <c r="S140" s="10"/>
      <c r="T140" s="10"/>
      <c r="U140" s="3"/>
      <c r="V140" s="10"/>
      <c r="W140" s="10"/>
      <c r="X140" s="10"/>
      <c r="Y140" s="3"/>
      <c r="Z140" s="10"/>
      <c r="AA140" s="10"/>
      <c r="AB140" s="10"/>
      <c r="AC140" s="3"/>
      <c r="AD140" s="6"/>
      <c r="AE140" s="6"/>
      <c r="AF140" s="7"/>
    </row>
    <row r="141" spans="1:32">
      <c r="A141" s="27" t="s">
        <v>97</v>
      </c>
      <c r="B141" s="8">
        <v>20</v>
      </c>
      <c r="C141" s="8" t="s">
        <v>12</v>
      </c>
      <c r="D141" s="8" t="s">
        <v>209</v>
      </c>
      <c r="E141" s="1">
        <f>B141*0.25</f>
        <v>5</v>
      </c>
      <c r="F141" s="8">
        <v>20</v>
      </c>
      <c r="G141" s="8" t="s">
        <v>12</v>
      </c>
      <c r="H141" s="8"/>
      <c r="I141" s="39">
        <f>F141*0.25</f>
        <v>5</v>
      </c>
      <c r="J141" s="42">
        <f t="shared" ref="J141:J171" si="65">E141+I141</f>
        <v>10</v>
      </c>
      <c r="K141" s="28">
        <f t="shared" si="63"/>
        <v>5</v>
      </c>
      <c r="L141" s="10"/>
      <c r="M141" s="3"/>
      <c r="N141" s="6"/>
      <c r="O141" s="6"/>
      <c r="P141" s="10"/>
      <c r="Q141" s="10"/>
      <c r="R141" s="10"/>
      <c r="S141" s="10"/>
      <c r="T141" s="10"/>
      <c r="U141" s="3"/>
      <c r="V141" s="10"/>
      <c r="W141" s="10"/>
      <c r="X141" s="10"/>
      <c r="Y141" s="3"/>
      <c r="Z141" s="10"/>
      <c r="AA141" s="10"/>
      <c r="AB141" s="10"/>
      <c r="AC141" s="3"/>
      <c r="AD141" s="6"/>
      <c r="AE141" s="6"/>
      <c r="AF141" s="7"/>
    </row>
    <row r="142" spans="1:32">
      <c r="A142" s="27" t="s">
        <v>166</v>
      </c>
      <c r="B142" s="8">
        <v>8</v>
      </c>
      <c r="C142" s="8" t="s">
        <v>12</v>
      </c>
      <c r="D142" s="8" t="s">
        <v>209</v>
      </c>
      <c r="E142" s="1">
        <f>B142*0.25</f>
        <v>2</v>
      </c>
      <c r="F142" s="8">
        <v>8</v>
      </c>
      <c r="G142" s="8" t="s">
        <v>12</v>
      </c>
      <c r="H142" s="8"/>
      <c r="I142" s="39">
        <f>F142*0.25</f>
        <v>2</v>
      </c>
      <c r="J142" s="42">
        <f t="shared" si="65"/>
        <v>4</v>
      </c>
      <c r="K142" s="28"/>
      <c r="L142" s="10"/>
      <c r="M142" s="3"/>
      <c r="N142" s="6"/>
      <c r="O142" s="6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3"/>
      <c r="AD142" s="6"/>
      <c r="AE142" s="6"/>
      <c r="AF142" s="7"/>
    </row>
    <row r="143" spans="1:32">
      <c r="A143" s="27" t="s">
        <v>168</v>
      </c>
      <c r="B143" s="8">
        <v>5</v>
      </c>
      <c r="C143" s="8" t="s">
        <v>12</v>
      </c>
      <c r="D143" s="8" t="s">
        <v>209</v>
      </c>
      <c r="E143" s="1">
        <f>B143*0.25</f>
        <v>1.25</v>
      </c>
      <c r="F143" s="8">
        <v>5</v>
      </c>
      <c r="G143" s="8" t="s">
        <v>12</v>
      </c>
      <c r="H143" s="8"/>
      <c r="I143" s="39">
        <f>F143*0.25</f>
        <v>1.25</v>
      </c>
      <c r="J143" s="42">
        <f t="shared" si="65"/>
        <v>2.5</v>
      </c>
      <c r="K143" s="28"/>
      <c r="L143" s="10"/>
      <c r="M143" s="3"/>
      <c r="N143" s="6"/>
      <c r="O143" s="6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20"/>
      <c r="AD143" s="21"/>
      <c r="AE143" s="21"/>
      <c r="AF143" s="7"/>
    </row>
    <row r="144" spans="1:32">
      <c r="A144" s="27" t="s">
        <v>218</v>
      </c>
      <c r="B144" s="8" t="s">
        <v>209</v>
      </c>
      <c r="C144" s="8" t="s">
        <v>209</v>
      </c>
      <c r="D144" s="8">
        <v>8</v>
      </c>
      <c r="E144" s="1">
        <f>D144*0.25</f>
        <v>2</v>
      </c>
      <c r="F144" s="8" t="s">
        <v>209</v>
      </c>
      <c r="G144" s="8" t="s">
        <v>209</v>
      </c>
      <c r="H144" s="8">
        <v>8</v>
      </c>
      <c r="I144" s="39">
        <f>H144*0.25</f>
        <v>2</v>
      </c>
      <c r="J144" s="42">
        <f t="shared" si="65"/>
        <v>4</v>
      </c>
      <c r="K144" s="28"/>
      <c r="L144" s="10"/>
      <c r="M144" s="3"/>
      <c r="N144" s="6"/>
      <c r="O144" s="6"/>
      <c r="P144" s="10"/>
      <c r="Q144" s="17"/>
      <c r="R144" s="17"/>
      <c r="S144" s="17"/>
      <c r="T144" s="17"/>
      <c r="U144" s="19"/>
      <c r="V144" s="17"/>
      <c r="W144" s="17"/>
      <c r="X144" s="17"/>
      <c r="Y144" s="19"/>
      <c r="Z144" s="17"/>
      <c r="AA144" s="17"/>
      <c r="AB144" s="10"/>
      <c r="AC144" s="20"/>
      <c r="AD144" s="21"/>
      <c r="AE144" s="21"/>
      <c r="AF144" s="7"/>
    </row>
    <row r="145" spans="1:32">
      <c r="A145" s="29" t="s">
        <v>219</v>
      </c>
      <c r="B145" s="8" t="s">
        <v>209</v>
      </c>
      <c r="C145" s="8" t="s">
        <v>209</v>
      </c>
      <c r="D145" s="8">
        <v>5</v>
      </c>
      <c r="E145" s="1">
        <f>D145*0.25</f>
        <v>1.25</v>
      </c>
      <c r="F145" s="8" t="s">
        <v>209</v>
      </c>
      <c r="G145" s="8" t="s">
        <v>209</v>
      </c>
      <c r="H145" s="8">
        <v>5</v>
      </c>
      <c r="I145" s="39">
        <f>H145*0.25</f>
        <v>1.25</v>
      </c>
      <c r="J145" s="42">
        <f t="shared" si="65"/>
        <v>2.5</v>
      </c>
      <c r="K145" s="28"/>
      <c r="L145" s="10"/>
      <c r="M145" s="3"/>
      <c r="N145" s="6"/>
      <c r="O145" s="6"/>
      <c r="P145" s="10"/>
      <c r="Q145" s="17"/>
      <c r="R145" s="17"/>
      <c r="S145" s="17"/>
      <c r="T145" s="17"/>
      <c r="U145" s="19"/>
      <c r="V145" s="17"/>
      <c r="W145" s="17"/>
      <c r="X145" s="17"/>
      <c r="Y145" s="19"/>
      <c r="Z145" s="17"/>
      <c r="AA145" s="17"/>
      <c r="AB145" s="17"/>
      <c r="AC145" s="18"/>
      <c r="AD145" s="16"/>
      <c r="AE145" s="16"/>
      <c r="AF145" s="7"/>
    </row>
    <row r="146" spans="1:32" ht="17.5" thickBot="1">
      <c r="A146" s="30" t="s">
        <v>221</v>
      </c>
      <c r="B146" s="31" t="s">
        <v>209</v>
      </c>
      <c r="C146" s="31" t="s">
        <v>209</v>
      </c>
      <c r="D146" s="31" t="s">
        <v>209</v>
      </c>
      <c r="E146" s="32" t="s">
        <v>209</v>
      </c>
      <c r="F146" s="31" t="s">
        <v>209</v>
      </c>
      <c r="G146" s="31" t="s">
        <v>209</v>
      </c>
      <c r="H146" s="31">
        <v>0</v>
      </c>
      <c r="I146" s="40">
        <f>H146*0.25</f>
        <v>0</v>
      </c>
      <c r="J146" s="43">
        <f>I146</f>
        <v>0</v>
      </c>
      <c r="K146" s="44"/>
      <c r="L146" s="10"/>
      <c r="M146" s="3"/>
      <c r="N146" s="6"/>
      <c r="O146" s="6"/>
      <c r="P146" s="6"/>
      <c r="Q146" s="17"/>
      <c r="R146" s="17"/>
      <c r="S146" s="17"/>
      <c r="T146" s="17"/>
      <c r="U146" s="19"/>
      <c r="V146" s="17"/>
      <c r="W146" s="17"/>
      <c r="X146" s="17"/>
      <c r="Y146" s="19"/>
      <c r="Z146" s="17"/>
      <c r="AA146" s="17"/>
      <c r="AB146" s="17"/>
      <c r="AC146" s="18"/>
      <c r="AD146" s="16"/>
      <c r="AE146" s="16"/>
      <c r="AF146" s="7"/>
    </row>
    <row r="147" spans="1:32" ht="17.5" thickBot="1">
      <c r="A147" s="10"/>
      <c r="B147" s="10"/>
      <c r="C147" s="10"/>
      <c r="D147" s="10"/>
      <c r="E147" s="3"/>
      <c r="F147" s="10"/>
      <c r="G147" s="10"/>
      <c r="H147" s="10"/>
      <c r="I147" s="3"/>
      <c r="J147" s="6"/>
      <c r="K147" s="13"/>
      <c r="L147" s="10"/>
      <c r="M147" s="3"/>
      <c r="N147" s="6"/>
      <c r="O147" s="6"/>
      <c r="P147" s="3"/>
      <c r="Q147" s="17"/>
      <c r="R147" s="17"/>
      <c r="S147" s="17"/>
      <c r="T147" s="17"/>
      <c r="U147" s="19"/>
      <c r="V147" s="17"/>
      <c r="W147" s="17"/>
      <c r="X147" s="17"/>
      <c r="Y147" s="19"/>
      <c r="Z147" s="17"/>
      <c r="AA147" s="17"/>
      <c r="AB147" s="17"/>
      <c r="AC147" s="18"/>
      <c r="AD147" s="16"/>
      <c r="AE147" s="16"/>
      <c r="AF147" s="7"/>
    </row>
    <row r="148" spans="1:32" ht="19.5">
      <c r="A148" s="22" t="s">
        <v>171</v>
      </c>
      <c r="B148" s="23" t="s">
        <v>31</v>
      </c>
      <c r="C148" s="24" t="s">
        <v>34</v>
      </c>
      <c r="D148" s="23"/>
      <c r="E148" s="25"/>
      <c r="F148" s="23" t="s">
        <v>172</v>
      </c>
      <c r="G148" s="24" t="s">
        <v>226</v>
      </c>
      <c r="H148" s="23"/>
      <c r="I148" s="38"/>
      <c r="J148" s="41" t="s">
        <v>223</v>
      </c>
      <c r="K148" s="26" t="s">
        <v>200</v>
      </c>
      <c r="L148" s="5"/>
      <c r="M148" s="3"/>
      <c r="N148" s="6"/>
      <c r="O148" s="6"/>
      <c r="P148" s="3"/>
      <c r="Q148" s="17"/>
      <c r="R148" s="17"/>
      <c r="S148" s="17"/>
      <c r="T148" s="17"/>
      <c r="U148" s="19"/>
      <c r="V148" s="17"/>
      <c r="W148" s="17"/>
      <c r="X148" s="17"/>
      <c r="Y148" s="19"/>
      <c r="Z148" s="17"/>
      <c r="AA148" s="17"/>
      <c r="AB148" s="17"/>
      <c r="AC148" s="18"/>
      <c r="AD148" s="16"/>
      <c r="AE148" s="16"/>
      <c r="AF148" s="7"/>
    </row>
    <row r="149" spans="1:32">
      <c r="A149" s="27"/>
      <c r="B149" s="1" t="s">
        <v>35</v>
      </c>
      <c r="C149" s="1" t="s">
        <v>36</v>
      </c>
      <c r="D149" s="1" t="s">
        <v>197</v>
      </c>
      <c r="E149" s="1" t="s">
        <v>198</v>
      </c>
      <c r="F149" s="1" t="s">
        <v>35</v>
      </c>
      <c r="G149" s="1" t="s">
        <v>36</v>
      </c>
      <c r="H149" s="1" t="s">
        <v>197</v>
      </c>
      <c r="I149" s="39" t="s">
        <v>198</v>
      </c>
      <c r="J149" s="42"/>
      <c r="K149" s="28"/>
      <c r="L149" s="3"/>
      <c r="M149" s="3"/>
      <c r="N149" s="6"/>
      <c r="O149" s="6"/>
      <c r="P149" s="3"/>
      <c r="Q149" s="17"/>
      <c r="R149" s="17"/>
      <c r="S149" s="17"/>
      <c r="T149" s="17"/>
      <c r="U149" s="19"/>
      <c r="V149" s="17"/>
      <c r="W149" s="17"/>
      <c r="X149" s="17"/>
      <c r="Y149" s="19"/>
      <c r="Z149" s="17"/>
      <c r="AA149" s="17"/>
      <c r="AB149" s="17"/>
      <c r="AC149" s="18"/>
      <c r="AD149" s="16"/>
      <c r="AE149" s="16"/>
      <c r="AF149" s="7"/>
    </row>
    <row r="150" spans="1:32">
      <c r="A150" s="27" t="s">
        <v>174</v>
      </c>
      <c r="B150" s="1">
        <v>30</v>
      </c>
      <c r="C150" s="1">
        <v>20</v>
      </c>
      <c r="D150" s="1" t="s">
        <v>209</v>
      </c>
      <c r="E150" s="1">
        <f>B150*0.25+C150*0.5</f>
        <v>17.5</v>
      </c>
      <c r="F150" s="1">
        <v>20</v>
      </c>
      <c r="G150" s="1">
        <v>30</v>
      </c>
      <c r="H150" s="1" t="s">
        <v>209</v>
      </c>
      <c r="I150" s="39">
        <f>F150*0.25+G150*0.5</f>
        <v>20</v>
      </c>
      <c r="J150" s="42">
        <f t="shared" si="65"/>
        <v>37.5</v>
      </c>
      <c r="K150" s="28">
        <f>RANK(J150, $J$150:$J$159)</f>
        <v>1</v>
      </c>
      <c r="L150" s="3"/>
      <c r="M150" s="3"/>
      <c r="N150" s="6"/>
      <c r="O150" s="6"/>
      <c r="P150" s="3"/>
      <c r="Q150" s="17"/>
      <c r="R150" s="17"/>
      <c r="S150" s="17"/>
      <c r="T150" s="17"/>
      <c r="U150" s="19"/>
      <c r="V150" s="17"/>
      <c r="W150" s="17"/>
      <c r="X150" s="17"/>
      <c r="Y150" s="19"/>
      <c r="Z150" s="17"/>
      <c r="AA150" s="17"/>
      <c r="AB150" s="17"/>
      <c r="AC150" s="18"/>
      <c r="AD150" s="16"/>
      <c r="AE150" s="16"/>
      <c r="AF150" s="7"/>
    </row>
    <row r="151" spans="1:32">
      <c r="A151" s="27" t="s">
        <v>176</v>
      </c>
      <c r="B151" s="1">
        <v>5</v>
      </c>
      <c r="C151" s="1">
        <v>12</v>
      </c>
      <c r="D151" s="1">
        <v>20</v>
      </c>
      <c r="E151" s="1">
        <f t="shared" ref="E151" si="66">B151*0.25+C151*0.5+D151*0.25</f>
        <v>12.25</v>
      </c>
      <c r="F151" s="1">
        <v>8</v>
      </c>
      <c r="G151" s="1">
        <v>5</v>
      </c>
      <c r="H151" s="1">
        <v>30</v>
      </c>
      <c r="I151" s="39">
        <f t="shared" ref="I151:I163" si="67">F151*0.25+G151*0.5+H151*0.25</f>
        <v>12</v>
      </c>
      <c r="J151" s="42">
        <f t="shared" si="65"/>
        <v>24.25</v>
      </c>
      <c r="K151" s="28">
        <f t="shared" ref="K151:K157" si="68">RANK(J151, $J$150:$J$159)</f>
        <v>3</v>
      </c>
      <c r="L151" s="3"/>
      <c r="M151" s="3"/>
      <c r="N151" s="6"/>
      <c r="O151" s="6"/>
      <c r="P151" s="3"/>
      <c r="Q151" s="17"/>
      <c r="R151" s="17"/>
      <c r="S151" s="17"/>
      <c r="T151" s="17"/>
      <c r="U151" s="19"/>
      <c r="V151" s="17"/>
      <c r="W151" s="17"/>
      <c r="X151" s="17"/>
      <c r="Y151" s="19"/>
      <c r="Z151" s="17"/>
      <c r="AA151" s="17"/>
      <c r="AB151" s="17"/>
      <c r="AC151" s="18"/>
      <c r="AD151" s="16"/>
      <c r="AE151" s="16"/>
      <c r="AF151" s="7"/>
    </row>
    <row r="152" spans="1:32">
      <c r="A152" s="27" t="s">
        <v>177</v>
      </c>
      <c r="B152" s="1">
        <v>12</v>
      </c>
      <c r="C152" s="1">
        <v>8</v>
      </c>
      <c r="D152" s="1" t="s">
        <v>209</v>
      </c>
      <c r="E152" s="1">
        <f>B152*0.25+C152*0.5</f>
        <v>7</v>
      </c>
      <c r="F152" s="1">
        <v>5</v>
      </c>
      <c r="G152" s="1">
        <v>20</v>
      </c>
      <c r="H152" s="1" t="s">
        <v>209</v>
      </c>
      <c r="I152" s="39">
        <f>F152*0.25+G152*0.5</f>
        <v>11.25</v>
      </c>
      <c r="J152" s="42">
        <f t="shared" si="65"/>
        <v>18.25</v>
      </c>
      <c r="K152" s="28">
        <f t="shared" si="68"/>
        <v>4</v>
      </c>
      <c r="L152" s="3"/>
      <c r="M152" s="3"/>
      <c r="N152" s="6"/>
      <c r="O152" s="6"/>
      <c r="P152" s="10"/>
      <c r="Q152" s="17"/>
      <c r="R152" s="17"/>
      <c r="S152" s="17"/>
      <c r="T152" s="17"/>
      <c r="U152" s="19"/>
      <c r="V152" s="17"/>
      <c r="W152" s="17"/>
      <c r="X152" s="17"/>
      <c r="Y152" s="19"/>
      <c r="Z152" s="17"/>
      <c r="AA152" s="17"/>
      <c r="AB152" s="17"/>
      <c r="AC152" s="18"/>
      <c r="AD152" s="16"/>
      <c r="AE152" s="16"/>
      <c r="AF152" s="7"/>
    </row>
    <row r="153" spans="1:32">
      <c r="A153" s="27" t="s">
        <v>107</v>
      </c>
      <c r="B153" s="8" t="s">
        <v>12</v>
      </c>
      <c r="C153" s="1">
        <v>5</v>
      </c>
      <c r="D153" s="1">
        <v>12</v>
      </c>
      <c r="E153" s="1">
        <f>C153*0.5+D153*0.25</f>
        <v>5.5</v>
      </c>
      <c r="F153" s="8" t="s">
        <v>12</v>
      </c>
      <c r="G153" s="1">
        <v>12</v>
      </c>
      <c r="H153" s="1">
        <v>20</v>
      </c>
      <c r="I153" s="39">
        <f>G153*0.5+H153*0.25</f>
        <v>11</v>
      </c>
      <c r="J153" s="42">
        <f t="shared" si="65"/>
        <v>16.5</v>
      </c>
      <c r="K153" s="28">
        <f t="shared" si="68"/>
        <v>5</v>
      </c>
      <c r="L153" s="3"/>
      <c r="M153" s="3"/>
      <c r="N153" s="6"/>
      <c r="O153" s="6"/>
      <c r="P153" s="10"/>
      <c r="Q153" s="17"/>
      <c r="R153" s="17"/>
      <c r="S153" s="17"/>
      <c r="T153" s="17"/>
      <c r="U153" s="19"/>
      <c r="V153" s="17"/>
      <c r="W153" s="17"/>
      <c r="X153" s="17"/>
      <c r="Y153" s="19"/>
      <c r="Z153" s="17"/>
      <c r="AA153" s="17"/>
      <c r="AB153" s="17"/>
      <c r="AC153" s="18"/>
      <c r="AD153" s="16"/>
      <c r="AE153" s="16"/>
      <c r="AF153" s="7"/>
    </row>
    <row r="154" spans="1:32">
      <c r="A154" s="29" t="s">
        <v>178</v>
      </c>
      <c r="B154" s="8" t="s">
        <v>12</v>
      </c>
      <c r="C154" s="8">
        <v>3</v>
      </c>
      <c r="D154" s="8" t="s">
        <v>209</v>
      </c>
      <c r="E154" s="1">
        <f>C154*0.5</f>
        <v>1.5</v>
      </c>
      <c r="F154" s="8" t="s">
        <v>12</v>
      </c>
      <c r="G154" s="8">
        <v>3</v>
      </c>
      <c r="H154" s="8" t="s">
        <v>209</v>
      </c>
      <c r="I154" s="39">
        <f>G154*0.5</f>
        <v>1.5</v>
      </c>
      <c r="J154" s="42">
        <f t="shared" si="65"/>
        <v>3</v>
      </c>
      <c r="K154" s="28"/>
      <c r="L154" s="10"/>
      <c r="M154" s="3"/>
      <c r="N154" s="6"/>
      <c r="O154" s="6"/>
      <c r="P154" s="10"/>
      <c r="Q154" s="17"/>
      <c r="R154" s="17"/>
      <c r="S154" s="17"/>
      <c r="T154" s="17"/>
      <c r="U154" s="19"/>
      <c r="V154" s="17"/>
      <c r="W154" s="17"/>
      <c r="X154" s="17"/>
      <c r="Y154" s="19"/>
      <c r="Z154" s="17"/>
      <c r="AA154" s="17"/>
      <c r="AB154" s="17"/>
      <c r="AC154" s="18"/>
      <c r="AD154" s="16"/>
      <c r="AE154" s="16"/>
      <c r="AF154" s="7"/>
    </row>
    <row r="155" spans="1:32">
      <c r="A155" s="29" t="s">
        <v>47</v>
      </c>
      <c r="B155" s="8" t="s">
        <v>12</v>
      </c>
      <c r="C155" s="8" t="s">
        <v>141</v>
      </c>
      <c r="D155" s="8" t="s">
        <v>209</v>
      </c>
      <c r="E155" s="1"/>
      <c r="F155" s="8" t="s">
        <v>12</v>
      </c>
      <c r="G155" s="8" t="s">
        <v>141</v>
      </c>
      <c r="H155" s="8" t="s">
        <v>209</v>
      </c>
      <c r="I155" s="39"/>
      <c r="J155" s="42">
        <f t="shared" si="65"/>
        <v>0</v>
      </c>
      <c r="K155" s="28"/>
      <c r="L155" s="10"/>
      <c r="M155" s="3"/>
      <c r="N155" s="6"/>
      <c r="O155" s="6"/>
      <c r="P155" s="10"/>
      <c r="Q155" s="17"/>
      <c r="R155" s="17"/>
      <c r="S155" s="17"/>
      <c r="T155" s="17"/>
      <c r="U155" s="19"/>
      <c r="V155" s="17"/>
      <c r="W155" s="17"/>
      <c r="X155" s="17"/>
      <c r="Y155" s="19"/>
      <c r="Z155" s="17"/>
      <c r="AA155" s="17"/>
      <c r="AB155" s="17"/>
      <c r="AC155" s="18"/>
      <c r="AD155" s="16"/>
      <c r="AE155" s="16"/>
      <c r="AF155" s="7"/>
    </row>
    <row r="156" spans="1:32">
      <c r="A156" s="27" t="s">
        <v>106</v>
      </c>
      <c r="B156" s="8" t="s">
        <v>12</v>
      </c>
      <c r="C156" s="8">
        <v>30</v>
      </c>
      <c r="D156" s="8">
        <v>30</v>
      </c>
      <c r="E156" s="1">
        <f>C156*0.5+D156*0.25</f>
        <v>22.5</v>
      </c>
      <c r="F156" s="8" t="s">
        <v>12</v>
      </c>
      <c r="G156" s="8">
        <v>8</v>
      </c>
      <c r="H156" s="8">
        <v>12</v>
      </c>
      <c r="I156" s="39">
        <f>G156*0.5+H156*0.25</f>
        <v>7</v>
      </c>
      <c r="J156" s="42">
        <f t="shared" si="65"/>
        <v>29.5</v>
      </c>
      <c r="K156" s="28">
        <f t="shared" si="68"/>
        <v>2</v>
      </c>
      <c r="L156" s="10"/>
      <c r="M156" s="3"/>
      <c r="N156" s="6"/>
      <c r="O156" s="6"/>
      <c r="P156" s="10"/>
      <c r="Q156" s="17"/>
      <c r="R156" s="17"/>
      <c r="S156" s="17"/>
      <c r="T156" s="17"/>
      <c r="U156" s="19"/>
      <c r="V156" s="17"/>
      <c r="W156" s="17"/>
      <c r="X156" s="17"/>
      <c r="Y156" s="19"/>
      <c r="Z156" s="17"/>
      <c r="AA156" s="17"/>
      <c r="AB156" s="17"/>
      <c r="AC156" s="18"/>
      <c r="AD156" s="16"/>
      <c r="AE156" s="16"/>
      <c r="AF156" s="7"/>
    </row>
    <row r="157" spans="1:32">
      <c r="A157" s="27" t="s">
        <v>180</v>
      </c>
      <c r="B157" s="8">
        <v>20</v>
      </c>
      <c r="C157" s="8" t="s">
        <v>12</v>
      </c>
      <c r="D157" s="8" t="s">
        <v>209</v>
      </c>
      <c r="E157" s="1">
        <f>B157*0.25</f>
        <v>5</v>
      </c>
      <c r="F157" s="8">
        <v>30</v>
      </c>
      <c r="G157" s="8" t="s">
        <v>12</v>
      </c>
      <c r="H157" s="8" t="s">
        <v>209</v>
      </c>
      <c r="I157" s="39">
        <f>F157*0.25</f>
        <v>7.5</v>
      </c>
      <c r="J157" s="42">
        <f t="shared" si="65"/>
        <v>12.5</v>
      </c>
      <c r="K157" s="28">
        <f t="shared" si="68"/>
        <v>6</v>
      </c>
      <c r="L157" s="10"/>
      <c r="M157" s="3"/>
      <c r="N157" s="6"/>
      <c r="O157" s="6"/>
      <c r="P157" s="10"/>
      <c r="Q157" s="17"/>
      <c r="R157" s="17"/>
      <c r="S157" s="17"/>
      <c r="T157" s="17"/>
      <c r="U157" s="19"/>
      <c r="V157" s="17"/>
      <c r="W157" s="17"/>
      <c r="X157" s="17"/>
      <c r="Y157" s="19"/>
      <c r="Z157" s="17"/>
      <c r="AA157" s="17"/>
      <c r="AB157" s="17"/>
      <c r="AC157" s="18"/>
      <c r="AD157" s="16"/>
      <c r="AE157" s="16"/>
      <c r="AF157" s="7"/>
    </row>
    <row r="158" spans="1:32">
      <c r="A158" s="29" t="s">
        <v>181</v>
      </c>
      <c r="B158" s="8">
        <v>8</v>
      </c>
      <c r="C158" s="8" t="s">
        <v>12</v>
      </c>
      <c r="D158" s="8" t="s">
        <v>209</v>
      </c>
      <c r="E158" s="1">
        <f>B158*0.25</f>
        <v>2</v>
      </c>
      <c r="F158" s="8">
        <v>12</v>
      </c>
      <c r="G158" s="8" t="s">
        <v>12</v>
      </c>
      <c r="H158" s="8" t="s">
        <v>209</v>
      </c>
      <c r="I158" s="39">
        <f>F158*0.25</f>
        <v>3</v>
      </c>
      <c r="J158" s="42">
        <f t="shared" si="65"/>
        <v>5</v>
      </c>
      <c r="K158" s="28"/>
      <c r="L158" s="10"/>
      <c r="M158" s="20"/>
      <c r="N158" s="21"/>
      <c r="O158" s="21"/>
      <c r="P158" s="17"/>
      <c r="Q158" s="17"/>
      <c r="R158" s="17"/>
      <c r="S158" s="17"/>
      <c r="T158" s="17"/>
      <c r="U158" s="19"/>
      <c r="V158" s="17"/>
      <c r="W158" s="17"/>
      <c r="X158" s="17"/>
      <c r="Y158" s="19"/>
      <c r="Z158" s="17"/>
      <c r="AA158" s="17"/>
      <c r="AB158" s="17"/>
      <c r="AC158" s="18"/>
      <c r="AD158" s="16"/>
      <c r="AE158" s="16"/>
    </row>
    <row r="159" spans="1:32" ht="17.5" thickBot="1">
      <c r="A159" s="30" t="s">
        <v>182</v>
      </c>
      <c r="B159" s="31">
        <v>3</v>
      </c>
      <c r="C159" s="31" t="s">
        <v>12</v>
      </c>
      <c r="D159" s="31" t="s">
        <v>209</v>
      </c>
      <c r="E159" s="32">
        <f>B159*0.25</f>
        <v>0.75</v>
      </c>
      <c r="F159" s="31">
        <v>3</v>
      </c>
      <c r="G159" s="31" t="s">
        <v>12</v>
      </c>
      <c r="H159" s="31" t="s">
        <v>209</v>
      </c>
      <c r="I159" s="40">
        <f>F159*0.25</f>
        <v>0.75</v>
      </c>
      <c r="J159" s="43">
        <f t="shared" si="65"/>
        <v>1.5</v>
      </c>
      <c r="K159" s="44"/>
      <c r="L159" s="10"/>
      <c r="M159" s="20"/>
      <c r="N159" s="21"/>
      <c r="O159" s="21"/>
      <c r="P159" s="17"/>
      <c r="Q159" s="17"/>
      <c r="R159" s="17"/>
      <c r="S159" s="17"/>
      <c r="T159" s="17"/>
      <c r="U159" s="19"/>
      <c r="V159" s="17"/>
      <c r="W159" s="17"/>
      <c r="X159" s="17"/>
      <c r="Y159" s="19"/>
      <c r="Z159" s="17"/>
      <c r="AA159" s="17"/>
      <c r="AB159" s="17"/>
      <c r="AC159" s="18"/>
      <c r="AD159" s="16"/>
      <c r="AE159" s="16"/>
    </row>
    <row r="160" spans="1:32" ht="17.5" thickBot="1">
      <c r="A160" s="10"/>
      <c r="B160" s="10"/>
      <c r="C160" s="10"/>
      <c r="D160" s="10"/>
      <c r="E160" s="3"/>
      <c r="F160" s="10"/>
      <c r="G160" s="10"/>
      <c r="H160" s="10"/>
      <c r="I160" s="3"/>
      <c r="J160" s="6"/>
      <c r="K160" s="13"/>
      <c r="L160" s="17"/>
      <c r="M160" s="18"/>
      <c r="N160" s="16"/>
      <c r="O160" s="16"/>
      <c r="Q160" s="17"/>
      <c r="R160" s="17"/>
      <c r="S160" s="17"/>
      <c r="T160" s="17"/>
      <c r="U160" s="19"/>
      <c r="V160" s="17"/>
      <c r="W160" s="17"/>
      <c r="X160" s="17"/>
      <c r="Y160" s="19"/>
      <c r="Z160" s="17"/>
      <c r="AA160" s="17"/>
    </row>
    <row r="161" spans="1:31" ht="19.5">
      <c r="A161" s="22" t="s">
        <v>183</v>
      </c>
      <c r="B161" s="23" t="s">
        <v>31</v>
      </c>
      <c r="C161" s="24" t="s">
        <v>226</v>
      </c>
      <c r="D161" s="23"/>
      <c r="E161" s="25"/>
      <c r="F161" s="23" t="s">
        <v>172</v>
      </c>
      <c r="G161" s="24" t="s">
        <v>226</v>
      </c>
      <c r="H161" s="23"/>
      <c r="I161" s="38"/>
      <c r="J161" s="41" t="s">
        <v>223</v>
      </c>
      <c r="K161" s="26" t="s">
        <v>200</v>
      </c>
      <c r="Q161" s="17"/>
      <c r="R161" s="17"/>
      <c r="S161" s="17"/>
      <c r="T161" s="17"/>
      <c r="U161" s="19"/>
      <c r="V161" s="17"/>
      <c r="W161" s="17"/>
      <c r="X161" s="17"/>
      <c r="Y161" s="19"/>
      <c r="Z161" s="17"/>
      <c r="AA161" s="17"/>
    </row>
    <row r="162" spans="1:31">
      <c r="A162" s="27"/>
      <c r="B162" s="1" t="s">
        <v>35</v>
      </c>
      <c r="C162" s="1" t="s">
        <v>36</v>
      </c>
      <c r="D162" s="1" t="s">
        <v>197</v>
      </c>
      <c r="E162" s="1" t="s">
        <v>198</v>
      </c>
      <c r="F162" s="1" t="s">
        <v>35</v>
      </c>
      <c r="G162" s="1" t="s">
        <v>36</v>
      </c>
      <c r="H162" s="1" t="s">
        <v>197</v>
      </c>
      <c r="I162" s="39" t="s">
        <v>198</v>
      </c>
      <c r="J162" s="42"/>
      <c r="K162" s="28"/>
      <c r="Q162" s="17"/>
      <c r="R162" s="17"/>
      <c r="S162" s="17"/>
      <c r="T162" s="17"/>
      <c r="U162" s="19"/>
      <c r="V162" s="17"/>
      <c r="W162" s="17"/>
      <c r="X162" s="17"/>
      <c r="Y162" s="19"/>
      <c r="Z162" s="17"/>
      <c r="AA162" s="17"/>
    </row>
    <row r="163" spans="1:31">
      <c r="A163" s="27" t="s">
        <v>185</v>
      </c>
      <c r="B163" s="1">
        <v>5</v>
      </c>
      <c r="C163" s="1">
        <v>20</v>
      </c>
      <c r="D163" s="1">
        <v>20</v>
      </c>
      <c r="E163" s="1">
        <f t="shared" ref="E163" si="69">B163*0.25+C163*0.5+D163*0.25</f>
        <v>16.25</v>
      </c>
      <c r="F163" s="1">
        <v>5</v>
      </c>
      <c r="G163" s="1">
        <v>12</v>
      </c>
      <c r="H163" s="1">
        <v>30</v>
      </c>
      <c r="I163" s="39">
        <f t="shared" si="67"/>
        <v>14.75</v>
      </c>
      <c r="J163" s="42">
        <f t="shared" si="65"/>
        <v>31</v>
      </c>
      <c r="K163" s="28">
        <f>RANK(J163, $J$163:$J$171)</f>
        <v>2</v>
      </c>
      <c r="Q163" s="17"/>
      <c r="R163" s="17"/>
      <c r="S163" s="17"/>
      <c r="T163" s="17"/>
      <c r="U163" s="19"/>
      <c r="V163" s="17"/>
      <c r="W163" s="17"/>
      <c r="X163" s="17"/>
      <c r="Y163" s="19"/>
      <c r="Z163" s="17"/>
      <c r="AA163" s="17"/>
    </row>
    <row r="164" spans="1:31">
      <c r="A164" s="27" t="s">
        <v>187</v>
      </c>
      <c r="B164" s="1">
        <v>8</v>
      </c>
      <c r="C164" s="1">
        <v>12</v>
      </c>
      <c r="D164" s="1" t="s">
        <v>209</v>
      </c>
      <c r="E164" s="1">
        <f>B164*0.25+C164*0.5</f>
        <v>8</v>
      </c>
      <c r="F164" s="1">
        <v>12</v>
      </c>
      <c r="G164" s="1">
        <v>20</v>
      </c>
      <c r="H164" s="1" t="s">
        <v>209</v>
      </c>
      <c r="I164" s="39">
        <f>F164*0.25+G164*0.5</f>
        <v>13</v>
      </c>
      <c r="J164" s="42">
        <f t="shared" si="65"/>
        <v>21</v>
      </c>
      <c r="K164" s="28">
        <f t="shared" ref="K164:K171" si="70">RANK(J164, $J$163:$J$171)</f>
        <v>3</v>
      </c>
      <c r="Q164" s="17"/>
      <c r="R164" s="17"/>
      <c r="S164" s="17"/>
      <c r="T164" s="17"/>
      <c r="U164" s="19"/>
      <c r="V164" s="17"/>
      <c r="W164" s="17"/>
      <c r="X164" s="17"/>
      <c r="Y164" s="19"/>
      <c r="Z164" s="17"/>
      <c r="AA164" s="17"/>
    </row>
    <row r="165" spans="1:31">
      <c r="A165" s="27" t="s">
        <v>189</v>
      </c>
      <c r="B165" s="1">
        <v>12</v>
      </c>
      <c r="C165" s="1">
        <v>30</v>
      </c>
      <c r="D165" s="1" t="s">
        <v>209</v>
      </c>
      <c r="E165" s="1">
        <f>B165*0.25+C165*0.5</f>
        <v>18</v>
      </c>
      <c r="F165" s="1">
        <v>8</v>
      </c>
      <c r="G165" s="1">
        <v>30</v>
      </c>
      <c r="H165" s="1" t="s">
        <v>209</v>
      </c>
      <c r="I165" s="39">
        <f>F165*0.25+G165*0.5</f>
        <v>17</v>
      </c>
      <c r="J165" s="42">
        <f t="shared" si="65"/>
        <v>35</v>
      </c>
      <c r="K165" s="28">
        <f t="shared" si="70"/>
        <v>1</v>
      </c>
      <c r="Q165" s="17"/>
      <c r="R165" s="17"/>
      <c r="S165" s="17"/>
      <c r="T165" s="17"/>
      <c r="U165" s="19"/>
      <c r="V165" s="17"/>
      <c r="W165" s="17"/>
      <c r="X165" s="17"/>
      <c r="Y165" s="19"/>
      <c r="Z165" s="17"/>
      <c r="AA165" s="17"/>
    </row>
    <row r="166" spans="1:31">
      <c r="A166" s="27" t="s">
        <v>191</v>
      </c>
      <c r="B166" s="8" t="s">
        <v>12</v>
      </c>
      <c r="C166" s="1">
        <v>5</v>
      </c>
      <c r="D166" s="1">
        <v>8</v>
      </c>
      <c r="E166" s="1">
        <f>C166*0.5+D166*0.25</f>
        <v>4.5</v>
      </c>
      <c r="F166" s="8" t="s">
        <v>12</v>
      </c>
      <c r="G166" s="1">
        <v>5</v>
      </c>
      <c r="H166" s="1">
        <v>8</v>
      </c>
      <c r="I166" s="39">
        <f>G166*0.5+H166*0.25</f>
        <v>4.5</v>
      </c>
      <c r="J166" s="42">
        <f t="shared" si="65"/>
        <v>9</v>
      </c>
      <c r="K166" s="28"/>
      <c r="Q166" s="17"/>
      <c r="R166" s="17"/>
      <c r="S166" s="17"/>
      <c r="T166" s="17"/>
      <c r="U166" s="19"/>
      <c r="V166" s="17"/>
      <c r="W166" s="17"/>
      <c r="X166" s="17"/>
      <c r="Y166" s="19"/>
      <c r="Z166" s="17"/>
      <c r="AA166" s="17"/>
    </row>
    <row r="167" spans="1:31">
      <c r="A167" s="29" t="s">
        <v>193</v>
      </c>
      <c r="B167" s="8" t="s">
        <v>12</v>
      </c>
      <c r="C167" s="8">
        <v>8</v>
      </c>
      <c r="D167" s="8">
        <v>12</v>
      </c>
      <c r="E167" s="1">
        <f>C167*0.5+D167*0.25</f>
        <v>7</v>
      </c>
      <c r="F167" s="8" t="s">
        <v>12</v>
      </c>
      <c r="G167" s="8">
        <v>8</v>
      </c>
      <c r="H167" s="8">
        <v>12</v>
      </c>
      <c r="I167" s="39">
        <f>G167*0.5+H167*0.25</f>
        <v>7</v>
      </c>
      <c r="J167" s="42">
        <f t="shared" si="65"/>
        <v>14</v>
      </c>
      <c r="K167" s="28">
        <f t="shared" si="70"/>
        <v>4</v>
      </c>
      <c r="Q167" s="17"/>
      <c r="R167" s="17"/>
      <c r="S167" s="17"/>
      <c r="T167" s="17"/>
      <c r="U167" s="19"/>
      <c r="V167" s="17"/>
      <c r="W167" s="17"/>
      <c r="X167" s="17"/>
      <c r="Y167" s="19"/>
      <c r="Z167" s="17"/>
      <c r="AA167" s="17"/>
    </row>
    <row r="168" spans="1:31">
      <c r="A168" s="29" t="s">
        <v>195</v>
      </c>
      <c r="B168" s="8">
        <v>30</v>
      </c>
      <c r="C168" s="8" t="s">
        <v>12</v>
      </c>
      <c r="D168" s="8" t="s">
        <v>209</v>
      </c>
      <c r="E168" s="1">
        <f>B168*0.25</f>
        <v>7.5</v>
      </c>
      <c r="F168" s="8">
        <v>20</v>
      </c>
      <c r="G168" s="8" t="s">
        <v>12</v>
      </c>
      <c r="H168" s="8" t="s">
        <v>209</v>
      </c>
      <c r="I168" s="39">
        <f>F168*0.25</f>
        <v>5</v>
      </c>
      <c r="J168" s="42">
        <f t="shared" si="65"/>
        <v>12.5</v>
      </c>
      <c r="K168" s="28">
        <f t="shared" si="70"/>
        <v>5</v>
      </c>
      <c r="Q168" s="17"/>
      <c r="R168" s="17"/>
      <c r="S168" s="17"/>
      <c r="T168" s="17"/>
      <c r="U168" s="19"/>
      <c r="V168" s="17"/>
      <c r="W168" s="17"/>
      <c r="X168" s="17"/>
      <c r="Y168" s="19"/>
      <c r="Z168" s="17"/>
      <c r="AA168" s="17"/>
    </row>
    <row r="169" spans="1:31">
      <c r="A169" s="27" t="s">
        <v>28</v>
      </c>
      <c r="B169" s="8">
        <v>20</v>
      </c>
      <c r="C169" s="8" t="s">
        <v>12</v>
      </c>
      <c r="D169" s="8" t="s">
        <v>209</v>
      </c>
      <c r="E169" s="1">
        <f>B169*0.25</f>
        <v>5</v>
      </c>
      <c r="F169" s="8">
        <v>30</v>
      </c>
      <c r="G169" s="8" t="s">
        <v>12</v>
      </c>
      <c r="H169" s="8" t="s">
        <v>209</v>
      </c>
      <c r="I169" s="39">
        <f>F169*0.25</f>
        <v>7.5</v>
      </c>
      <c r="J169" s="42">
        <f t="shared" si="65"/>
        <v>12.5</v>
      </c>
      <c r="K169" s="28">
        <f t="shared" si="70"/>
        <v>5</v>
      </c>
      <c r="Q169" s="17"/>
      <c r="R169" s="17"/>
      <c r="S169" s="17"/>
      <c r="T169" s="17"/>
      <c r="U169" s="19"/>
      <c r="V169" s="17"/>
      <c r="W169" s="17"/>
      <c r="X169" s="17"/>
      <c r="Y169" s="19"/>
      <c r="Z169" s="17"/>
      <c r="AA169" s="17"/>
    </row>
    <row r="170" spans="1:31">
      <c r="A170" s="27" t="s">
        <v>196</v>
      </c>
      <c r="B170" s="8" t="s">
        <v>12</v>
      </c>
      <c r="C170" s="8" t="s">
        <v>12</v>
      </c>
      <c r="D170" s="8" t="s">
        <v>209</v>
      </c>
      <c r="E170" s="1"/>
      <c r="F170" s="8">
        <v>3</v>
      </c>
      <c r="G170" s="8" t="s">
        <v>12</v>
      </c>
      <c r="H170" s="8" t="s">
        <v>209</v>
      </c>
      <c r="I170" s="39">
        <f>F170*0.25</f>
        <v>0.75</v>
      </c>
      <c r="J170" s="42">
        <f t="shared" si="65"/>
        <v>0.75</v>
      </c>
      <c r="K170" s="28"/>
      <c r="Q170" s="17"/>
      <c r="R170" s="17"/>
      <c r="S170" s="17"/>
      <c r="T170" s="17"/>
      <c r="U170" s="19"/>
      <c r="V170" s="17"/>
      <c r="W170" s="17"/>
      <c r="X170" s="17"/>
      <c r="Y170" s="19"/>
      <c r="Z170" s="17"/>
      <c r="AA170" s="17"/>
    </row>
    <row r="171" spans="1:31" ht="17.5" thickBot="1">
      <c r="A171" s="30" t="s">
        <v>220</v>
      </c>
      <c r="B171" s="31" t="s">
        <v>209</v>
      </c>
      <c r="C171" s="31" t="s">
        <v>209</v>
      </c>
      <c r="D171" s="31">
        <v>30</v>
      </c>
      <c r="E171" s="31">
        <f>D171*0.25</f>
        <v>7.5</v>
      </c>
      <c r="F171" s="31" t="s">
        <v>209</v>
      </c>
      <c r="G171" s="31" t="s">
        <v>209</v>
      </c>
      <c r="H171" s="31">
        <v>20</v>
      </c>
      <c r="I171" s="40">
        <f>H171*0.25</f>
        <v>5</v>
      </c>
      <c r="J171" s="43">
        <f t="shared" si="65"/>
        <v>12.5</v>
      </c>
      <c r="K171" s="44">
        <f t="shared" si="70"/>
        <v>5</v>
      </c>
      <c r="Q171" s="17"/>
      <c r="R171" s="17"/>
      <c r="S171" s="17"/>
      <c r="T171" s="17"/>
      <c r="U171" s="19"/>
      <c r="V171" s="17"/>
      <c r="W171" s="17"/>
      <c r="X171" s="17"/>
      <c r="Y171" s="19"/>
      <c r="Z171" s="17"/>
      <c r="AA171" s="17"/>
    </row>
    <row r="172" spans="1:3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Q172" s="17"/>
      <c r="R172" s="17"/>
      <c r="S172" s="17"/>
      <c r="T172" s="17"/>
      <c r="U172" s="19"/>
      <c r="V172" s="17"/>
      <c r="W172" s="17"/>
      <c r="X172" s="17"/>
      <c r="Y172" s="19"/>
      <c r="Z172" s="17"/>
      <c r="AA172" s="17"/>
    </row>
    <row r="173" spans="1:31">
      <c r="E173" s="2"/>
      <c r="I173" s="2"/>
      <c r="M173" s="2"/>
      <c r="N173" s="2"/>
      <c r="O173" s="2"/>
      <c r="U173" s="2"/>
      <c r="Y173" s="2"/>
      <c r="AC173" s="2"/>
      <c r="AD173" s="2"/>
      <c r="AE173" s="2"/>
    </row>
    <row r="174" spans="1:31">
      <c r="E174" s="2"/>
      <c r="I174" s="2"/>
      <c r="M174" s="2"/>
      <c r="N174" s="2"/>
      <c r="O174" s="2"/>
      <c r="U174" s="2"/>
      <c r="Y174" s="2"/>
      <c r="AC174" s="2"/>
      <c r="AD174" s="2"/>
      <c r="AE174" s="2"/>
    </row>
    <row r="175" spans="1:31">
      <c r="E175" s="2"/>
      <c r="I175" s="2"/>
      <c r="M175" s="2"/>
      <c r="N175" s="2"/>
      <c r="O175" s="2"/>
      <c r="U175" s="2"/>
      <c r="Y175" s="2"/>
      <c r="AC175" s="2"/>
      <c r="AD175" s="2"/>
      <c r="AE175" s="2"/>
    </row>
    <row r="176" spans="1:31">
      <c r="E176" s="2"/>
      <c r="I176" s="2"/>
      <c r="M176" s="2"/>
      <c r="N176" s="2"/>
      <c r="O176" s="2"/>
      <c r="U176" s="2"/>
      <c r="Y176" s="2"/>
      <c r="AC176" s="2"/>
      <c r="AD176" s="2"/>
      <c r="AE176" s="2"/>
    </row>
    <row r="177" spans="5:31">
      <c r="E177" s="2"/>
      <c r="I177" s="2"/>
      <c r="M177" s="2"/>
      <c r="N177" s="2"/>
      <c r="O177" s="2"/>
      <c r="U177" s="2"/>
      <c r="Y177" s="2"/>
      <c r="AC177" s="2"/>
      <c r="AD177" s="2"/>
      <c r="AE177" s="2"/>
    </row>
    <row r="178" spans="5:31">
      <c r="E178" s="2"/>
      <c r="I178" s="2"/>
      <c r="M178" s="2"/>
      <c r="N178" s="2"/>
      <c r="O178" s="2"/>
      <c r="U178" s="2"/>
      <c r="Y178" s="2"/>
      <c r="AC178" s="2"/>
      <c r="AD178" s="2"/>
      <c r="AE178" s="2"/>
    </row>
    <row r="179" spans="5:31">
      <c r="E179" s="2"/>
      <c r="I179" s="2"/>
      <c r="M179" s="2"/>
      <c r="N179" s="2"/>
      <c r="O179" s="2"/>
      <c r="U179" s="2"/>
      <c r="Y179" s="2"/>
      <c r="AC179" s="2"/>
      <c r="AD179" s="2"/>
      <c r="AE179" s="2"/>
    </row>
    <row r="180" spans="5:31">
      <c r="E180" s="2"/>
      <c r="I180" s="2"/>
      <c r="M180" s="2"/>
      <c r="N180" s="2"/>
      <c r="O180" s="2"/>
      <c r="U180" s="2"/>
      <c r="Y180" s="2"/>
      <c r="AC180" s="2"/>
      <c r="AD180" s="2"/>
      <c r="AE180" s="2"/>
    </row>
    <row r="181" spans="5:31">
      <c r="E181" s="2"/>
      <c r="I181" s="2"/>
      <c r="M181" s="2"/>
      <c r="N181" s="2"/>
      <c r="O181" s="2"/>
      <c r="U181" s="2"/>
      <c r="Y181" s="2"/>
      <c r="AC181" s="2"/>
      <c r="AD181" s="2"/>
      <c r="AE181" s="2"/>
    </row>
    <row r="182" spans="5:31">
      <c r="E182" s="2"/>
      <c r="I182" s="2"/>
      <c r="M182" s="2"/>
      <c r="N182" s="2"/>
      <c r="O182" s="2"/>
      <c r="U182" s="2"/>
      <c r="Y182" s="2"/>
      <c r="AC182" s="2"/>
      <c r="AD182" s="2"/>
      <c r="AE182" s="2"/>
    </row>
    <row r="183" spans="5:31">
      <c r="E183" s="2"/>
      <c r="I183" s="2"/>
      <c r="M183" s="2"/>
      <c r="N183" s="2"/>
      <c r="O183" s="2"/>
      <c r="U183" s="2"/>
      <c r="Y183" s="2"/>
      <c r="AC183" s="2"/>
      <c r="AD183" s="2"/>
      <c r="AE183" s="2"/>
    </row>
    <row r="184" spans="5:31">
      <c r="E184" s="2"/>
      <c r="I184" s="2"/>
      <c r="M184" s="2"/>
      <c r="N184" s="2"/>
      <c r="O184" s="2"/>
      <c r="U184" s="2"/>
      <c r="Y184" s="2"/>
      <c r="AC184" s="2"/>
      <c r="AD184" s="2"/>
      <c r="AE184" s="2"/>
    </row>
    <row r="185" spans="5:31">
      <c r="E185" s="2"/>
      <c r="I185" s="2"/>
      <c r="M185" s="2"/>
      <c r="N185" s="2"/>
      <c r="O185" s="2"/>
      <c r="U185" s="2"/>
      <c r="Y185" s="2"/>
      <c r="AC185" s="2"/>
      <c r="AD185" s="2"/>
      <c r="AE185" s="2"/>
    </row>
    <row r="186" spans="5:31">
      <c r="E186" s="2"/>
      <c r="I186" s="2"/>
      <c r="M186" s="2"/>
      <c r="N186" s="2"/>
      <c r="O186" s="2"/>
      <c r="U186" s="2"/>
      <c r="Y186" s="2"/>
      <c r="AC186" s="2"/>
      <c r="AD186" s="2"/>
      <c r="AE186" s="2"/>
    </row>
    <row r="187" spans="5:31">
      <c r="E187" s="2"/>
      <c r="I187" s="2"/>
      <c r="M187" s="2"/>
      <c r="N187" s="2"/>
      <c r="O187" s="2"/>
      <c r="U187" s="2"/>
      <c r="Y187" s="2"/>
      <c r="AC187" s="2"/>
      <c r="AD187" s="2"/>
      <c r="AE187" s="2"/>
    </row>
    <row r="188" spans="5:31">
      <c r="E188" s="2"/>
      <c r="I188" s="2"/>
      <c r="M188" s="2"/>
      <c r="N188" s="2"/>
      <c r="O188" s="2"/>
      <c r="U188" s="2"/>
      <c r="Y188" s="2"/>
      <c r="AC188" s="2"/>
      <c r="AD188" s="2"/>
      <c r="AE188" s="2"/>
    </row>
    <row r="189" spans="5:31">
      <c r="E189" s="2"/>
      <c r="I189" s="2"/>
      <c r="M189" s="2"/>
      <c r="N189" s="2"/>
      <c r="O189" s="2"/>
      <c r="U189" s="2"/>
      <c r="Y189" s="2"/>
      <c r="AC189" s="2"/>
      <c r="AD189" s="2"/>
      <c r="AE189" s="2"/>
    </row>
    <row r="190" spans="5:31">
      <c r="E190" s="2"/>
      <c r="I190" s="2"/>
      <c r="M190" s="2"/>
      <c r="N190" s="2"/>
      <c r="O190" s="2"/>
      <c r="U190" s="2"/>
      <c r="Y190" s="2"/>
      <c r="AC190" s="2"/>
      <c r="AD190" s="2"/>
      <c r="AE190" s="2"/>
    </row>
    <row r="191" spans="5:31">
      <c r="E191" s="2"/>
      <c r="I191" s="2"/>
      <c r="M191" s="2"/>
      <c r="N191" s="2"/>
      <c r="O191" s="2"/>
      <c r="U191" s="2"/>
      <c r="Y191" s="2"/>
      <c r="AC191" s="2"/>
      <c r="AD191" s="2"/>
      <c r="AE191" s="2"/>
    </row>
    <row r="192" spans="5:31">
      <c r="E192" s="2"/>
      <c r="I192" s="2"/>
      <c r="M192" s="2"/>
      <c r="N192" s="2"/>
      <c r="O192" s="2"/>
      <c r="U192" s="2"/>
      <c r="Y192" s="2"/>
      <c r="AC192" s="2"/>
      <c r="AD192" s="2"/>
      <c r="AE192" s="2"/>
    </row>
    <row r="193" spans="5:31">
      <c r="E193" s="2"/>
      <c r="I193" s="2"/>
      <c r="M193" s="2"/>
      <c r="N193" s="2"/>
      <c r="O193" s="2"/>
      <c r="U193" s="2"/>
      <c r="Y193" s="2"/>
      <c r="AC193" s="2"/>
      <c r="AD193" s="2"/>
      <c r="AE193" s="2"/>
    </row>
    <row r="194" spans="5:31">
      <c r="E194" s="2"/>
      <c r="I194" s="2"/>
      <c r="M194" s="2"/>
      <c r="N194" s="2"/>
      <c r="O194" s="2"/>
      <c r="U194" s="2"/>
      <c r="Y194" s="2"/>
      <c r="AC194" s="2"/>
      <c r="AD194" s="2"/>
      <c r="AE194" s="2"/>
    </row>
    <row r="195" spans="5:31">
      <c r="E195" s="2"/>
      <c r="I195" s="2"/>
      <c r="M195" s="2"/>
      <c r="N195" s="2"/>
      <c r="O195" s="2"/>
      <c r="U195" s="2"/>
      <c r="Y195" s="2"/>
      <c r="AC195" s="2"/>
      <c r="AD195" s="2"/>
      <c r="AE195" s="2"/>
    </row>
    <row r="196" spans="5:31">
      <c r="E196" s="2"/>
      <c r="I196" s="2"/>
      <c r="M196" s="2"/>
      <c r="N196" s="2"/>
      <c r="O196" s="2"/>
      <c r="U196" s="2"/>
      <c r="Y196" s="2"/>
      <c r="AC196" s="2"/>
      <c r="AD196" s="2"/>
      <c r="AE196" s="2"/>
    </row>
    <row r="197" spans="5:31">
      <c r="E197" s="2"/>
      <c r="I197" s="2"/>
      <c r="M197" s="2"/>
      <c r="N197" s="2"/>
      <c r="O197" s="2"/>
      <c r="U197" s="2"/>
      <c r="Y197" s="2"/>
      <c r="AC197" s="2"/>
      <c r="AD197" s="2"/>
      <c r="AE197" s="2"/>
    </row>
    <row r="198" spans="5:31">
      <c r="E198" s="2"/>
      <c r="I198" s="2"/>
      <c r="M198" s="2"/>
      <c r="N198" s="2"/>
      <c r="O198" s="2"/>
      <c r="U198" s="2"/>
      <c r="Y198" s="2"/>
      <c r="AC198" s="2"/>
      <c r="AD198" s="2"/>
      <c r="AE198" s="2"/>
    </row>
    <row r="199" spans="5:31">
      <c r="E199" s="2"/>
      <c r="I199" s="2"/>
      <c r="M199" s="2"/>
      <c r="N199" s="2"/>
      <c r="O199" s="2"/>
      <c r="U199" s="2"/>
      <c r="Y199" s="2"/>
      <c r="AC199" s="2"/>
      <c r="AD199" s="2"/>
      <c r="AE199" s="2"/>
    </row>
    <row r="200" spans="5:31">
      <c r="E200" s="2"/>
      <c r="I200" s="2"/>
      <c r="M200" s="2"/>
      <c r="N200" s="2"/>
      <c r="O200" s="2"/>
      <c r="U200" s="2"/>
      <c r="Y200" s="2"/>
      <c r="AC200" s="2"/>
      <c r="AD200" s="2"/>
      <c r="AE200" s="2"/>
    </row>
    <row r="201" spans="5:31">
      <c r="E201" s="2"/>
      <c r="I201" s="2"/>
      <c r="M201" s="2"/>
      <c r="N201" s="2"/>
      <c r="O201" s="2"/>
      <c r="U201" s="2"/>
      <c r="Y201" s="2"/>
      <c r="AC201" s="2"/>
      <c r="AD201" s="2"/>
      <c r="AE201" s="2"/>
    </row>
    <row r="202" spans="5:31">
      <c r="E202" s="2"/>
      <c r="I202" s="2"/>
      <c r="M202" s="2"/>
      <c r="N202" s="2"/>
      <c r="O202" s="2"/>
      <c r="U202" s="2"/>
      <c r="Y202" s="2"/>
      <c r="AC202" s="2"/>
      <c r="AD202" s="2"/>
      <c r="AE202" s="2"/>
    </row>
    <row r="203" spans="5:31">
      <c r="E203" s="2"/>
      <c r="I203" s="2"/>
      <c r="M203" s="2"/>
      <c r="N203" s="2"/>
      <c r="O203" s="2"/>
      <c r="U203" s="2"/>
      <c r="Y203" s="2"/>
      <c r="AC203" s="2"/>
      <c r="AD203" s="2"/>
      <c r="AE203" s="2"/>
    </row>
    <row r="204" spans="5:31">
      <c r="E204" s="2"/>
      <c r="I204" s="2"/>
      <c r="M204" s="2"/>
      <c r="N204" s="2"/>
      <c r="O204" s="2"/>
      <c r="U204" s="2"/>
      <c r="Y204" s="2"/>
      <c r="AC204" s="2"/>
      <c r="AD204" s="2"/>
      <c r="AE204" s="2"/>
    </row>
    <row r="205" spans="5:31">
      <c r="E205" s="2"/>
      <c r="I205" s="2"/>
      <c r="M205" s="2"/>
      <c r="N205" s="2"/>
      <c r="O205" s="2"/>
      <c r="U205" s="2"/>
      <c r="Y205" s="2"/>
      <c r="AC205" s="2"/>
      <c r="AD205" s="2"/>
      <c r="AE205" s="2"/>
    </row>
    <row r="206" spans="5:31">
      <c r="E206" s="2"/>
      <c r="I206" s="2"/>
      <c r="M206" s="2"/>
      <c r="N206" s="2"/>
      <c r="O206" s="2"/>
      <c r="U206" s="2"/>
      <c r="Y206" s="2"/>
      <c r="AC206" s="2"/>
      <c r="AD206" s="2"/>
      <c r="AE206" s="2"/>
    </row>
    <row r="207" spans="5:31">
      <c r="E207" s="2"/>
      <c r="I207" s="2"/>
      <c r="M207" s="2"/>
      <c r="N207" s="2"/>
      <c r="O207" s="2"/>
      <c r="U207" s="2"/>
      <c r="Y207" s="2"/>
      <c r="AC207" s="2"/>
      <c r="AD207" s="2"/>
      <c r="AE207" s="2"/>
    </row>
    <row r="208" spans="5:31">
      <c r="E208" s="2"/>
      <c r="I208" s="2"/>
      <c r="M208" s="2"/>
      <c r="N208" s="2"/>
      <c r="O208" s="2"/>
      <c r="U208" s="2"/>
      <c r="Y208" s="2"/>
      <c r="AC208" s="2"/>
      <c r="AD208" s="2"/>
      <c r="AE208" s="2"/>
    </row>
    <row r="209" spans="5:31">
      <c r="E209" s="2"/>
      <c r="I209" s="2"/>
      <c r="M209" s="2"/>
      <c r="N209" s="2"/>
      <c r="O209" s="2"/>
      <c r="U209" s="2"/>
      <c r="Y209" s="2"/>
      <c r="AC209" s="2"/>
      <c r="AD209" s="2"/>
      <c r="AE209" s="2"/>
    </row>
    <row r="210" spans="5:31">
      <c r="E210" s="2"/>
      <c r="I210" s="2"/>
      <c r="M210" s="2"/>
      <c r="N210" s="2"/>
      <c r="O210" s="2"/>
      <c r="U210" s="2"/>
      <c r="Y210" s="2"/>
      <c r="AC210" s="2"/>
      <c r="AD210" s="2"/>
      <c r="AE210" s="2"/>
    </row>
    <row r="211" spans="5:31">
      <c r="E211" s="2"/>
      <c r="I211" s="2"/>
      <c r="M211" s="2"/>
      <c r="N211" s="2"/>
      <c r="O211" s="2"/>
      <c r="U211" s="2"/>
      <c r="Y211" s="2"/>
      <c r="AC211" s="2"/>
      <c r="AD211" s="2"/>
      <c r="AE211" s="2"/>
    </row>
    <row r="212" spans="5:31">
      <c r="E212" s="2"/>
      <c r="I212" s="2"/>
      <c r="M212" s="2"/>
      <c r="N212" s="2"/>
      <c r="O212" s="2"/>
      <c r="U212" s="2"/>
      <c r="Y212" s="2"/>
      <c r="AC212" s="2"/>
      <c r="AD212" s="2"/>
      <c r="AE212" s="2"/>
    </row>
    <row r="213" spans="5:31">
      <c r="E213" s="2"/>
      <c r="I213" s="2"/>
      <c r="M213" s="2"/>
      <c r="N213" s="2"/>
      <c r="O213" s="2"/>
      <c r="U213" s="2"/>
      <c r="Y213" s="2"/>
      <c r="AC213" s="2"/>
      <c r="AD213" s="2"/>
      <c r="AE213" s="2"/>
    </row>
    <row r="214" spans="5:31">
      <c r="E214" s="2"/>
      <c r="I214" s="2"/>
      <c r="M214" s="2"/>
      <c r="N214" s="2"/>
      <c r="O214" s="2"/>
      <c r="U214" s="2"/>
      <c r="Y214" s="2"/>
      <c r="AC214" s="2"/>
      <c r="AD214" s="2"/>
      <c r="AE214" s="2"/>
    </row>
    <row r="215" spans="5:31">
      <c r="E215" s="2"/>
      <c r="I215" s="2"/>
      <c r="M215" s="2"/>
      <c r="N215" s="2"/>
      <c r="O215" s="2"/>
      <c r="U215" s="2"/>
      <c r="Y215" s="2"/>
      <c r="AC215" s="2"/>
      <c r="AD215" s="2"/>
      <c r="AE215" s="2"/>
    </row>
    <row r="216" spans="5:31">
      <c r="E216" s="2"/>
      <c r="I216" s="2"/>
      <c r="M216" s="2"/>
      <c r="N216" s="2"/>
      <c r="O216" s="2"/>
      <c r="U216" s="2"/>
      <c r="Y216" s="2"/>
      <c r="AC216" s="2"/>
      <c r="AD216" s="2"/>
      <c r="AE216" s="2"/>
    </row>
    <row r="217" spans="5:31">
      <c r="E217" s="2"/>
      <c r="I217" s="2"/>
      <c r="M217" s="2"/>
      <c r="N217" s="2"/>
      <c r="O217" s="2"/>
      <c r="U217" s="2"/>
      <c r="Y217" s="2"/>
      <c r="AC217" s="2"/>
      <c r="AD217" s="2"/>
      <c r="AE217" s="2"/>
    </row>
    <row r="218" spans="5:31">
      <c r="E218" s="2"/>
      <c r="I218" s="2"/>
      <c r="M218" s="2"/>
      <c r="N218" s="2"/>
      <c r="O218" s="2"/>
      <c r="U218" s="2"/>
      <c r="Y218" s="2"/>
      <c r="AC218" s="2"/>
      <c r="AD218" s="2"/>
      <c r="AE218" s="2"/>
    </row>
    <row r="219" spans="5:31">
      <c r="E219" s="2"/>
      <c r="I219" s="2"/>
      <c r="M219" s="2"/>
      <c r="N219" s="2"/>
      <c r="O219" s="2"/>
      <c r="U219" s="2"/>
      <c r="Y219" s="2"/>
      <c r="AC219" s="2"/>
      <c r="AD219" s="2"/>
      <c r="AE219" s="2"/>
    </row>
    <row r="220" spans="5:31">
      <c r="E220" s="2"/>
      <c r="I220" s="2"/>
      <c r="M220" s="2"/>
      <c r="N220" s="2"/>
      <c r="O220" s="2"/>
      <c r="U220" s="2"/>
      <c r="Y220" s="2"/>
      <c r="AC220" s="2"/>
      <c r="AD220" s="2"/>
      <c r="AE220" s="2"/>
    </row>
    <row r="221" spans="5:31">
      <c r="E221" s="2"/>
      <c r="I221" s="2"/>
      <c r="M221" s="2"/>
      <c r="N221" s="2"/>
      <c r="O221" s="2"/>
      <c r="U221" s="2"/>
      <c r="Y221" s="2"/>
      <c r="AC221" s="2"/>
      <c r="AD221" s="2"/>
      <c r="AE221" s="2"/>
    </row>
    <row r="222" spans="5:31">
      <c r="E222" s="2"/>
      <c r="I222" s="2"/>
      <c r="M222" s="2"/>
      <c r="N222" s="2"/>
      <c r="O222" s="2"/>
      <c r="U222" s="2"/>
      <c r="Y222" s="2"/>
      <c r="AC222" s="2"/>
      <c r="AD222" s="2"/>
      <c r="AE222" s="2"/>
    </row>
    <row r="223" spans="5:31">
      <c r="E223" s="2"/>
      <c r="I223" s="2"/>
      <c r="M223" s="2"/>
      <c r="N223" s="2"/>
      <c r="O223" s="2"/>
      <c r="U223" s="2"/>
      <c r="Y223" s="2"/>
      <c r="AC223" s="2"/>
      <c r="AD223" s="2"/>
      <c r="AE223" s="2"/>
    </row>
    <row r="224" spans="5:31">
      <c r="E224" s="2"/>
      <c r="I224" s="2"/>
      <c r="M224" s="2"/>
      <c r="N224" s="2"/>
      <c r="O224" s="2"/>
      <c r="U224" s="2"/>
      <c r="Y224" s="2"/>
      <c r="AC224" s="2"/>
      <c r="AD224" s="2"/>
      <c r="AE224" s="2"/>
    </row>
    <row r="225" spans="5:31">
      <c r="E225" s="2"/>
      <c r="I225" s="2"/>
      <c r="M225" s="2"/>
      <c r="N225" s="2"/>
      <c r="O225" s="2"/>
      <c r="U225" s="2"/>
      <c r="Y225" s="2"/>
      <c r="AC225" s="2"/>
      <c r="AD225" s="2"/>
      <c r="AE225" s="2"/>
    </row>
    <row r="226" spans="5:31">
      <c r="E226" s="2"/>
      <c r="I226" s="2"/>
      <c r="M226" s="2"/>
      <c r="N226" s="2"/>
      <c r="O226" s="2"/>
      <c r="U226" s="2"/>
      <c r="Y226" s="2"/>
      <c r="AC226" s="2"/>
      <c r="AD226" s="2"/>
      <c r="AE226" s="2"/>
    </row>
    <row r="227" spans="5:31">
      <c r="E227" s="2"/>
      <c r="I227" s="2"/>
      <c r="M227" s="2"/>
      <c r="N227" s="2"/>
      <c r="O227" s="2"/>
      <c r="U227" s="2"/>
      <c r="Y227" s="2"/>
      <c r="AC227" s="2"/>
      <c r="AD227" s="2"/>
      <c r="AE227" s="2"/>
    </row>
    <row r="228" spans="5:31">
      <c r="E228" s="2"/>
      <c r="I228" s="2"/>
      <c r="M228" s="2"/>
      <c r="N228" s="2"/>
      <c r="O228" s="2"/>
      <c r="U228" s="2"/>
      <c r="Y228" s="2"/>
      <c r="AC228" s="2"/>
      <c r="AD228" s="2"/>
      <c r="AE228" s="2"/>
    </row>
    <row r="229" spans="5:31">
      <c r="E229" s="2"/>
      <c r="I229" s="2"/>
      <c r="M229" s="2"/>
      <c r="N229" s="2"/>
      <c r="O229" s="2"/>
      <c r="U229" s="2"/>
      <c r="Y229" s="2"/>
      <c r="AC229" s="2"/>
      <c r="AD229" s="2"/>
      <c r="AE229" s="2"/>
    </row>
    <row r="230" spans="5:31">
      <c r="E230" s="2"/>
      <c r="I230" s="2"/>
      <c r="M230" s="2"/>
      <c r="N230" s="2"/>
      <c r="O230" s="2"/>
      <c r="U230" s="2"/>
      <c r="Y230" s="2"/>
      <c r="AC230" s="2"/>
      <c r="AD230" s="2"/>
      <c r="AE230" s="2"/>
    </row>
    <row r="231" spans="5:31">
      <c r="E231" s="2"/>
      <c r="I231" s="2"/>
      <c r="M231" s="2"/>
      <c r="N231" s="2"/>
      <c r="O231" s="2"/>
      <c r="U231" s="2"/>
      <c r="Y231" s="2"/>
      <c r="AC231" s="2"/>
      <c r="AD231" s="2"/>
      <c r="AE231" s="2"/>
    </row>
    <row r="232" spans="5:31">
      <c r="E232" s="2"/>
      <c r="I232" s="2"/>
      <c r="M232" s="2"/>
      <c r="N232" s="2"/>
      <c r="O232" s="2"/>
      <c r="U232" s="2"/>
      <c r="Y232" s="2"/>
      <c r="AC232" s="2"/>
      <c r="AD232" s="2"/>
      <c r="AE232" s="2"/>
    </row>
    <row r="233" spans="5:31">
      <c r="E233" s="2"/>
      <c r="I233" s="2"/>
      <c r="M233" s="2"/>
      <c r="N233" s="2"/>
      <c r="O233" s="2"/>
      <c r="U233" s="2"/>
      <c r="Y233" s="2"/>
      <c r="AC233" s="2"/>
      <c r="AD233" s="2"/>
      <c r="AE233" s="2"/>
    </row>
    <row r="234" spans="5:31">
      <c r="E234" s="2"/>
      <c r="I234" s="2"/>
      <c r="M234" s="2"/>
      <c r="N234" s="2"/>
      <c r="O234" s="2"/>
      <c r="U234" s="2"/>
      <c r="Y234" s="2"/>
      <c r="AC234" s="2"/>
      <c r="AD234" s="2"/>
      <c r="AE234" s="2"/>
    </row>
    <row r="235" spans="5:31">
      <c r="E235" s="2"/>
      <c r="I235" s="2"/>
      <c r="M235" s="2"/>
      <c r="N235" s="2"/>
      <c r="O235" s="2"/>
      <c r="U235" s="2"/>
      <c r="Y235" s="2"/>
      <c r="AC235" s="2"/>
      <c r="AD235" s="2"/>
      <c r="AE235" s="2"/>
    </row>
    <row r="236" spans="5:31">
      <c r="E236" s="2"/>
      <c r="I236" s="2"/>
      <c r="M236" s="2"/>
      <c r="N236" s="2"/>
      <c r="O236" s="2"/>
      <c r="U236" s="2"/>
      <c r="Y236" s="2"/>
      <c r="AC236" s="2"/>
      <c r="AD236" s="2"/>
      <c r="AE236" s="2"/>
    </row>
    <row r="237" spans="5:31">
      <c r="E237" s="2"/>
      <c r="I237" s="2"/>
      <c r="M237" s="2"/>
      <c r="N237" s="2"/>
      <c r="O237" s="2"/>
      <c r="U237" s="2"/>
      <c r="Y237" s="2"/>
      <c r="AC237" s="2"/>
      <c r="AD237" s="2"/>
      <c r="AE237" s="2"/>
    </row>
    <row r="238" spans="5:31">
      <c r="E238" s="2"/>
      <c r="I238" s="2"/>
      <c r="M238" s="2"/>
      <c r="N238" s="2"/>
      <c r="O238" s="2"/>
      <c r="U238" s="2"/>
      <c r="Y238" s="2"/>
      <c r="AC238" s="2"/>
      <c r="AD238" s="2"/>
      <c r="AE238" s="2"/>
    </row>
    <row r="239" spans="5:31">
      <c r="E239" s="2"/>
      <c r="I239" s="2"/>
      <c r="M239" s="2"/>
      <c r="N239" s="2"/>
      <c r="O239" s="2"/>
      <c r="U239" s="2"/>
      <c r="Y239" s="2"/>
      <c r="AC239" s="2"/>
      <c r="AD239" s="2"/>
      <c r="AE239" s="2"/>
    </row>
    <row r="240" spans="5:31">
      <c r="E240" s="2"/>
      <c r="I240" s="2"/>
      <c r="M240" s="2"/>
      <c r="N240" s="2"/>
      <c r="O240" s="2"/>
      <c r="U240" s="2"/>
      <c r="Y240" s="2"/>
      <c r="AC240" s="2"/>
      <c r="AD240" s="2"/>
      <c r="AE240" s="2"/>
    </row>
    <row r="241" spans="5:31">
      <c r="E241" s="2"/>
      <c r="I241" s="2"/>
      <c r="M241" s="2"/>
      <c r="N241" s="2"/>
      <c r="O241" s="2"/>
      <c r="U241" s="2"/>
      <c r="Y241" s="2"/>
      <c r="AC241" s="2"/>
      <c r="AD241" s="2"/>
      <c r="AE241" s="2"/>
    </row>
    <row r="242" spans="5:31">
      <c r="E242" s="2"/>
      <c r="I242" s="2"/>
      <c r="M242" s="2"/>
      <c r="N242" s="2"/>
      <c r="O242" s="2"/>
      <c r="U242" s="2"/>
      <c r="Y242" s="2"/>
      <c r="AC242" s="2"/>
      <c r="AD242" s="2"/>
      <c r="AE242" s="2"/>
    </row>
    <row r="243" spans="5:31">
      <c r="E243" s="2"/>
      <c r="I243" s="2"/>
      <c r="M243" s="2"/>
      <c r="N243" s="2"/>
      <c r="O243" s="2"/>
      <c r="U243" s="2"/>
      <c r="Y243" s="2"/>
      <c r="AC243" s="2"/>
      <c r="AD243" s="2"/>
      <c r="AE243" s="2"/>
    </row>
    <row r="244" spans="5:31">
      <c r="E244" s="2"/>
      <c r="I244" s="2"/>
      <c r="M244" s="2"/>
      <c r="N244" s="2"/>
      <c r="O244" s="2"/>
      <c r="U244" s="2"/>
      <c r="Y244" s="2"/>
      <c r="AC244" s="2"/>
      <c r="AD244" s="2"/>
      <c r="AE244" s="2"/>
    </row>
    <row r="245" spans="5:31">
      <c r="E245" s="2"/>
      <c r="I245" s="2"/>
      <c r="M245" s="2"/>
      <c r="N245" s="2"/>
      <c r="O245" s="2"/>
      <c r="U245" s="2"/>
      <c r="Y245" s="2"/>
      <c r="AC245" s="2"/>
      <c r="AD245" s="2"/>
      <c r="AE245" s="2"/>
    </row>
    <row r="246" spans="5:31">
      <c r="E246" s="2"/>
      <c r="I246" s="2"/>
      <c r="M246" s="2"/>
      <c r="N246" s="2"/>
      <c r="O246" s="2"/>
      <c r="U246" s="2"/>
      <c r="Y246" s="2"/>
      <c r="AC246" s="2"/>
      <c r="AD246" s="2"/>
      <c r="AE246" s="2"/>
    </row>
    <row r="247" spans="5:31">
      <c r="E247" s="2"/>
      <c r="I247" s="2"/>
      <c r="M247" s="2"/>
      <c r="N247" s="2"/>
      <c r="O247" s="2"/>
      <c r="U247" s="2"/>
      <c r="Y247" s="2"/>
      <c r="AC247" s="2"/>
      <c r="AD247" s="2"/>
      <c r="AE247" s="2"/>
    </row>
    <row r="248" spans="5:31">
      <c r="E248" s="2"/>
      <c r="I248" s="2"/>
      <c r="M248" s="2"/>
      <c r="N248" s="2"/>
      <c r="O248" s="2"/>
      <c r="U248" s="2"/>
      <c r="Y248" s="2"/>
      <c r="AC248" s="2"/>
      <c r="AD248" s="2"/>
      <c r="AE248" s="2"/>
    </row>
    <row r="249" spans="5:31">
      <c r="E249" s="2"/>
      <c r="I249" s="2"/>
      <c r="M249" s="2"/>
      <c r="N249" s="2"/>
      <c r="O249" s="2"/>
      <c r="U249" s="2"/>
      <c r="Y249" s="2"/>
      <c r="AC249" s="2"/>
      <c r="AD249" s="2"/>
      <c r="AE249" s="2"/>
    </row>
    <row r="250" spans="5:31">
      <c r="E250" s="2"/>
      <c r="I250" s="2"/>
      <c r="M250" s="2"/>
      <c r="N250" s="2"/>
      <c r="O250" s="2"/>
      <c r="U250" s="2"/>
      <c r="Y250" s="2"/>
      <c r="AC250" s="2"/>
      <c r="AD250" s="2"/>
      <c r="AE250" s="2"/>
    </row>
    <row r="251" spans="5:31">
      <c r="E251" s="2"/>
      <c r="I251" s="2"/>
      <c r="M251" s="2"/>
      <c r="N251" s="2"/>
      <c r="O251" s="2"/>
      <c r="U251" s="2"/>
      <c r="Y251" s="2"/>
      <c r="AC251" s="2"/>
      <c r="AD251" s="2"/>
      <c r="AE251" s="2"/>
    </row>
    <row r="252" spans="5:31">
      <c r="E252" s="2"/>
      <c r="I252" s="2"/>
      <c r="M252" s="2"/>
      <c r="N252" s="2"/>
      <c r="O252" s="2"/>
      <c r="U252" s="2"/>
      <c r="Y252" s="2"/>
      <c r="AC252" s="2"/>
      <c r="AD252" s="2"/>
      <c r="AE252" s="2"/>
    </row>
    <row r="253" spans="5:31">
      <c r="E253" s="2"/>
      <c r="I253" s="2"/>
      <c r="M253" s="2"/>
      <c r="N253" s="2"/>
      <c r="O253" s="2"/>
      <c r="U253" s="2"/>
      <c r="Y253" s="2"/>
      <c r="AC253" s="2"/>
      <c r="AD253" s="2"/>
      <c r="AE253" s="2"/>
    </row>
    <row r="254" spans="5:31">
      <c r="E254" s="2"/>
      <c r="I254" s="2"/>
      <c r="M254" s="2"/>
      <c r="N254" s="2"/>
      <c r="O254" s="2"/>
      <c r="U254" s="2"/>
      <c r="Y254" s="2"/>
      <c r="AC254" s="2"/>
      <c r="AD254" s="2"/>
      <c r="AE254" s="2"/>
    </row>
    <row r="255" spans="5:31">
      <c r="E255" s="2"/>
      <c r="I255" s="2"/>
      <c r="M255" s="2"/>
      <c r="N255" s="2"/>
      <c r="O255" s="2"/>
      <c r="U255" s="2"/>
      <c r="Y255" s="2"/>
      <c r="AC255" s="2"/>
      <c r="AD255" s="2"/>
      <c r="AE255" s="2"/>
    </row>
    <row r="256" spans="5:31">
      <c r="E256" s="2"/>
      <c r="I256" s="2"/>
      <c r="M256" s="2"/>
      <c r="N256" s="2"/>
      <c r="O256" s="2"/>
      <c r="U256" s="2"/>
      <c r="Y256" s="2"/>
      <c r="AC256" s="2"/>
      <c r="AD256" s="2"/>
      <c r="AE256" s="2"/>
    </row>
    <row r="257" spans="5:31">
      <c r="E257" s="2"/>
      <c r="I257" s="2"/>
      <c r="M257" s="2"/>
      <c r="N257" s="2"/>
      <c r="O257" s="2"/>
      <c r="U257" s="2"/>
      <c r="Y257" s="2"/>
      <c r="AC257" s="2"/>
      <c r="AD257" s="2"/>
      <c r="AE257" s="2"/>
    </row>
    <row r="258" spans="5:31">
      <c r="E258" s="2"/>
      <c r="I258" s="2"/>
      <c r="M258" s="2"/>
      <c r="N258" s="2"/>
      <c r="O258" s="2"/>
      <c r="U258" s="2"/>
      <c r="Y258" s="2"/>
      <c r="AC258" s="2"/>
      <c r="AD258" s="2"/>
      <c r="AE258" s="2"/>
    </row>
    <row r="259" spans="5:31">
      <c r="E259" s="2"/>
      <c r="I259" s="2"/>
      <c r="M259" s="2"/>
      <c r="N259" s="2"/>
      <c r="O259" s="2"/>
      <c r="U259" s="2"/>
      <c r="Y259" s="2"/>
      <c r="AC259" s="2"/>
      <c r="AD259" s="2"/>
      <c r="AE259" s="2"/>
    </row>
    <row r="260" spans="5:31">
      <c r="E260" s="2"/>
      <c r="I260" s="2"/>
      <c r="M260" s="2"/>
      <c r="N260" s="2"/>
      <c r="O260" s="2"/>
      <c r="U260" s="2"/>
      <c r="Y260" s="2"/>
      <c r="AC260" s="2"/>
      <c r="AD260" s="2"/>
      <c r="AE260" s="2"/>
    </row>
    <row r="261" spans="5:31">
      <c r="E261" s="2"/>
      <c r="I261" s="2"/>
      <c r="M261" s="2"/>
      <c r="N261" s="2"/>
      <c r="O261" s="2"/>
      <c r="U261" s="2"/>
      <c r="Y261" s="2"/>
      <c r="AC261" s="2"/>
      <c r="AD261" s="2"/>
      <c r="AE261" s="2"/>
    </row>
    <row r="262" spans="5:31">
      <c r="E262" s="2"/>
      <c r="I262" s="2"/>
      <c r="M262" s="2"/>
      <c r="N262" s="2"/>
      <c r="O262" s="2"/>
      <c r="U262" s="2"/>
      <c r="Y262" s="2"/>
      <c r="AC262" s="2"/>
      <c r="AD262" s="2"/>
      <c r="AE262" s="2"/>
    </row>
    <row r="263" spans="5:31">
      <c r="E263" s="2"/>
      <c r="I263" s="2"/>
      <c r="M263" s="2"/>
      <c r="N263" s="2"/>
      <c r="O263" s="2"/>
      <c r="U263" s="2"/>
      <c r="Y263" s="2"/>
      <c r="AC263" s="2"/>
      <c r="AD263" s="2"/>
      <c r="AE263" s="2"/>
    </row>
    <row r="264" spans="5:31">
      <c r="E264" s="2"/>
      <c r="I264" s="2"/>
      <c r="M264" s="2"/>
      <c r="N264" s="2"/>
      <c r="O264" s="2"/>
      <c r="U264" s="2"/>
      <c r="Y264" s="2"/>
      <c r="AC264" s="2"/>
      <c r="AD264" s="2"/>
      <c r="AE264" s="2"/>
    </row>
    <row r="265" spans="5:31">
      <c r="E265" s="2"/>
      <c r="I265" s="2"/>
      <c r="M265" s="2"/>
      <c r="N265" s="2"/>
      <c r="O265" s="2"/>
      <c r="U265" s="2"/>
      <c r="Y265" s="2"/>
      <c r="AC265" s="2"/>
      <c r="AD265" s="2"/>
      <c r="AE265" s="2"/>
    </row>
    <row r="266" spans="5:31">
      <c r="E266" s="2"/>
      <c r="I266" s="2"/>
      <c r="M266" s="2"/>
      <c r="N266" s="2"/>
      <c r="O266" s="2"/>
      <c r="U266" s="2"/>
      <c r="Y266" s="2"/>
      <c r="AC266" s="2"/>
      <c r="AD266" s="2"/>
      <c r="AE266" s="2"/>
    </row>
    <row r="267" spans="5:31">
      <c r="E267" s="2"/>
      <c r="I267" s="2"/>
      <c r="M267" s="2"/>
      <c r="N267" s="2"/>
      <c r="O267" s="2"/>
      <c r="U267" s="2"/>
      <c r="Y267" s="2"/>
      <c r="AC267" s="2"/>
      <c r="AD267" s="2"/>
      <c r="AE267" s="2"/>
    </row>
    <row r="268" spans="5:31">
      <c r="E268" s="2"/>
      <c r="I268" s="2"/>
      <c r="M268" s="2"/>
      <c r="N268" s="2"/>
      <c r="O268" s="2"/>
      <c r="U268" s="2"/>
      <c r="Y268" s="2"/>
      <c r="AC268" s="2"/>
      <c r="AD268" s="2"/>
      <c r="AE268" s="2"/>
    </row>
    <row r="269" spans="5:31">
      <c r="E269" s="2"/>
      <c r="I269" s="2"/>
      <c r="M269" s="2"/>
      <c r="N269" s="2"/>
      <c r="O269" s="2"/>
      <c r="U269" s="2"/>
      <c r="Y269" s="2"/>
      <c r="AC269" s="2"/>
      <c r="AD269" s="2"/>
      <c r="AE269" s="2"/>
    </row>
    <row r="270" spans="5:31">
      <c r="E270" s="2"/>
      <c r="I270" s="2"/>
      <c r="M270" s="2"/>
      <c r="N270" s="2"/>
      <c r="O270" s="2"/>
      <c r="U270" s="2"/>
      <c r="Y270" s="2"/>
      <c r="AC270" s="2"/>
      <c r="AD270" s="2"/>
      <c r="AE270" s="2"/>
    </row>
    <row r="271" spans="5:31">
      <c r="E271" s="2"/>
      <c r="I271" s="2"/>
      <c r="M271" s="2"/>
      <c r="N271" s="2"/>
      <c r="O271" s="2"/>
      <c r="U271" s="2"/>
      <c r="Y271" s="2"/>
      <c r="AC271" s="2"/>
      <c r="AD271" s="2"/>
      <c r="AE271" s="2"/>
    </row>
    <row r="272" spans="5:31">
      <c r="E272" s="2"/>
      <c r="I272" s="2"/>
      <c r="M272" s="2"/>
      <c r="N272" s="2"/>
      <c r="O272" s="2"/>
      <c r="U272" s="2"/>
      <c r="Y272" s="2"/>
      <c r="AC272" s="2"/>
      <c r="AD272" s="2"/>
      <c r="AE272" s="2"/>
    </row>
    <row r="273" spans="5:31">
      <c r="E273" s="2"/>
      <c r="I273" s="2"/>
      <c r="M273" s="2"/>
      <c r="N273" s="2"/>
      <c r="O273" s="2"/>
      <c r="U273" s="2"/>
      <c r="Y273" s="2"/>
      <c r="AC273" s="2"/>
      <c r="AD273" s="2"/>
      <c r="AE273" s="2"/>
    </row>
    <row r="274" spans="5:31">
      <c r="E274" s="2"/>
      <c r="I274" s="2"/>
      <c r="M274" s="2"/>
      <c r="N274" s="2"/>
      <c r="O274" s="2"/>
      <c r="U274" s="2"/>
      <c r="Y274" s="2"/>
      <c r="AC274" s="2"/>
      <c r="AD274" s="2"/>
      <c r="AE274" s="2"/>
    </row>
    <row r="275" spans="5:31">
      <c r="E275" s="2"/>
      <c r="I275" s="2"/>
      <c r="M275" s="2"/>
      <c r="N275" s="2"/>
      <c r="O275" s="2"/>
      <c r="U275" s="2"/>
      <c r="Y275" s="2"/>
      <c r="AC275" s="2"/>
      <c r="AD275" s="2"/>
      <c r="AE275" s="2"/>
    </row>
    <row r="276" spans="5:31">
      <c r="E276" s="2"/>
      <c r="I276" s="2"/>
      <c r="M276" s="2"/>
      <c r="N276" s="2"/>
      <c r="O276" s="2"/>
      <c r="U276" s="2"/>
      <c r="Y276" s="2"/>
      <c r="AC276" s="2"/>
      <c r="AD276" s="2"/>
      <c r="AE276" s="2"/>
    </row>
    <row r="277" spans="5:31">
      <c r="E277" s="2"/>
      <c r="I277" s="2"/>
      <c r="M277" s="2"/>
      <c r="N277" s="2"/>
      <c r="O277" s="2"/>
      <c r="U277" s="2"/>
      <c r="Y277" s="2"/>
      <c r="AC277" s="2"/>
      <c r="AD277" s="2"/>
      <c r="AE277" s="2"/>
    </row>
    <row r="278" spans="5:31">
      <c r="E278" s="2"/>
      <c r="I278" s="2"/>
      <c r="M278" s="2"/>
      <c r="N278" s="2"/>
      <c r="O278" s="2"/>
      <c r="U278" s="2"/>
      <c r="Y278" s="2"/>
      <c r="AC278" s="2"/>
      <c r="AD278" s="2"/>
      <c r="AE278" s="2"/>
    </row>
    <row r="279" spans="5:31">
      <c r="E279" s="2"/>
      <c r="I279" s="2"/>
      <c r="M279" s="2"/>
      <c r="N279" s="2"/>
      <c r="O279" s="2"/>
      <c r="U279" s="2"/>
      <c r="Y279" s="2"/>
      <c r="AC279" s="2"/>
      <c r="AD279" s="2"/>
      <c r="AE279" s="2"/>
    </row>
    <row r="280" spans="5:31">
      <c r="E280" s="2"/>
      <c r="I280" s="2"/>
      <c r="M280" s="2"/>
      <c r="N280" s="2"/>
      <c r="O280" s="2"/>
      <c r="U280" s="2"/>
      <c r="Y280" s="2"/>
      <c r="AC280" s="2"/>
      <c r="AD280" s="2"/>
      <c r="AE280" s="2"/>
    </row>
    <row r="281" spans="5:31">
      <c r="E281" s="2"/>
      <c r="I281" s="2"/>
      <c r="M281" s="2"/>
      <c r="N281" s="2"/>
      <c r="O281" s="2"/>
      <c r="U281" s="2"/>
      <c r="Y281" s="2"/>
      <c r="AC281" s="2"/>
      <c r="AD281" s="2"/>
      <c r="AE281" s="2"/>
    </row>
    <row r="282" spans="5:31">
      <c r="E282" s="2"/>
      <c r="I282" s="2"/>
      <c r="M282" s="2"/>
      <c r="N282" s="2"/>
      <c r="O282" s="2"/>
      <c r="U282" s="2"/>
      <c r="Y282" s="2"/>
      <c r="AC282" s="2"/>
      <c r="AD282" s="2"/>
      <c r="AE282" s="2"/>
    </row>
    <row r="283" spans="5:31">
      <c r="E283" s="2"/>
      <c r="I283" s="2"/>
      <c r="M283" s="2"/>
      <c r="N283" s="2"/>
      <c r="O283" s="2"/>
      <c r="U283" s="2"/>
      <c r="Y283" s="2"/>
      <c r="AC283" s="2"/>
      <c r="AD283" s="2"/>
      <c r="AE283" s="2"/>
    </row>
    <row r="284" spans="5:31">
      <c r="E284" s="2"/>
      <c r="I284" s="2"/>
      <c r="M284" s="2"/>
      <c r="N284" s="2"/>
      <c r="O284" s="2"/>
      <c r="U284" s="2"/>
      <c r="Y284" s="2"/>
      <c r="AC284" s="2"/>
      <c r="AD284" s="2"/>
      <c r="AE284" s="2"/>
    </row>
    <row r="285" spans="5:31">
      <c r="E285" s="2"/>
      <c r="I285" s="2"/>
      <c r="M285" s="2"/>
      <c r="N285" s="2"/>
      <c r="O285" s="2"/>
      <c r="U285" s="2"/>
      <c r="Y285" s="2"/>
      <c r="AC285" s="2"/>
      <c r="AD285" s="2"/>
      <c r="AE285" s="2"/>
    </row>
    <row r="286" spans="5:31">
      <c r="E286" s="2"/>
      <c r="I286" s="2"/>
      <c r="M286" s="2"/>
      <c r="N286" s="2"/>
      <c r="O286" s="2"/>
      <c r="U286" s="2"/>
      <c r="Y286" s="2"/>
      <c r="AC286" s="2"/>
      <c r="AD286" s="2"/>
      <c r="AE286" s="2"/>
    </row>
    <row r="287" spans="5:31">
      <c r="E287" s="2"/>
      <c r="I287" s="2"/>
      <c r="M287" s="2"/>
      <c r="N287" s="2"/>
      <c r="O287" s="2"/>
      <c r="U287" s="2"/>
      <c r="Y287" s="2"/>
      <c r="AC287" s="2"/>
      <c r="AD287" s="2"/>
      <c r="AE287" s="2"/>
    </row>
    <row r="288" spans="5:31">
      <c r="E288" s="2"/>
      <c r="I288" s="2"/>
      <c r="M288" s="2"/>
      <c r="N288" s="2"/>
      <c r="O288" s="2"/>
      <c r="U288" s="2"/>
      <c r="Y288" s="2"/>
      <c r="AC288" s="2"/>
      <c r="AD288" s="2"/>
      <c r="AE288" s="2"/>
    </row>
    <row r="289" spans="5:31">
      <c r="E289" s="2"/>
      <c r="I289" s="2"/>
      <c r="M289" s="2"/>
      <c r="N289" s="2"/>
      <c r="O289" s="2"/>
      <c r="U289" s="2"/>
      <c r="Y289" s="2"/>
      <c r="AC289" s="2"/>
      <c r="AD289" s="2"/>
      <c r="AE289" s="2"/>
    </row>
    <row r="290" spans="5:31">
      <c r="E290" s="2"/>
      <c r="I290" s="2"/>
      <c r="M290" s="2"/>
      <c r="N290" s="2"/>
      <c r="O290" s="2"/>
      <c r="U290" s="2"/>
      <c r="Y290" s="2"/>
      <c r="AC290" s="2"/>
      <c r="AD290" s="2"/>
      <c r="AE290" s="2"/>
    </row>
    <row r="291" spans="5:31">
      <c r="E291" s="2"/>
      <c r="I291" s="2"/>
      <c r="M291" s="2"/>
      <c r="N291" s="2"/>
      <c r="O291" s="2"/>
      <c r="U291" s="2"/>
      <c r="Y291" s="2"/>
      <c r="AC291" s="2"/>
      <c r="AD291" s="2"/>
      <c r="AE291" s="2"/>
    </row>
    <row r="292" spans="5:31">
      <c r="E292" s="2"/>
      <c r="I292" s="2"/>
      <c r="M292" s="2"/>
      <c r="N292" s="2"/>
      <c r="O292" s="2"/>
      <c r="U292" s="2"/>
      <c r="Y292" s="2"/>
      <c r="AC292" s="2"/>
      <c r="AD292" s="2"/>
      <c r="AE292" s="2"/>
    </row>
    <row r="293" spans="5:31">
      <c r="E293" s="2"/>
      <c r="I293" s="2"/>
      <c r="M293" s="2"/>
      <c r="N293" s="2"/>
      <c r="O293" s="2"/>
      <c r="U293" s="2"/>
      <c r="Y293" s="2"/>
      <c r="AC293" s="2"/>
      <c r="AD293" s="2"/>
      <c r="AE293" s="2"/>
    </row>
    <row r="294" spans="5:31">
      <c r="E294" s="2"/>
      <c r="I294" s="2"/>
      <c r="M294" s="2"/>
      <c r="N294" s="2"/>
      <c r="O294" s="2"/>
      <c r="U294" s="2"/>
      <c r="Y294" s="2"/>
      <c r="AC294" s="2"/>
      <c r="AD294" s="2"/>
      <c r="AE294" s="2"/>
    </row>
    <row r="295" spans="5:31">
      <c r="E295" s="2"/>
      <c r="I295" s="2"/>
      <c r="M295" s="2"/>
      <c r="N295" s="2"/>
      <c r="O295" s="2"/>
      <c r="U295" s="2"/>
      <c r="Y295" s="2"/>
      <c r="AC295" s="2"/>
      <c r="AD295" s="2"/>
      <c r="AE295" s="2"/>
    </row>
    <row r="296" spans="5:31">
      <c r="E296" s="2"/>
      <c r="I296" s="2"/>
      <c r="M296" s="2"/>
      <c r="N296" s="2"/>
      <c r="O296" s="2"/>
      <c r="U296" s="2"/>
      <c r="Y296" s="2"/>
      <c r="AC296" s="2"/>
      <c r="AD296" s="2"/>
      <c r="AE296" s="2"/>
    </row>
    <row r="297" spans="5:31">
      <c r="E297" s="2"/>
      <c r="I297" s="2"/>
      <c r="M297" s="2"/>
      <c r="N297" s="2"/>
      <c r="O297" s="2"/>
      <c r="U297" s="2"/>
      <c r="Y297" s="2"/>
      <c r="AC297" s="2"/>
      <c r="AD297" s="2"/>
      <c r="AE297" s="2"/>
    </row>
    <row r="298" spans="5:31">
      <c r="E298" s="2"/>
      <c r="I298" s="2"/>
      <c r="M298" s="2"/>
      <c r="N298" s="2"/>
      <c r="O298" s="2"/>
      <c r="U298" s="2"/>
      <c r="Y298" s="2"/>
      <c r="AC298" s="2"/>
      <c r="AD298" s="2"/>
      <c r="AE298" s="2"/>
    </row>
    <row r="299" spans="5:31">
      <c r="E299" s="2"/>
      <c r="I299" s="2"/>
      <c r="M299" s="2"/>
      <c r="N299" s="2"/>
      <c r="O299" s="2"/>
      <c r="U299" s="2"/>
      <c r="Y299" s="2"/>
      <c r="AC299" s="2"/>
      <c r="AD299" s="2"/>
      <c r="AE299" s="2"/>
    </row>
    <row r="300" spans="5:31">
      <c r="E300" s="2"/>
      <c r="I300" s="2"/>
      <c r="M300" s="2"/>
      <c r="N300" s="2"/>
      <c r="O300" s="2"/>
      <c r="U300" s="2"/>
      <c r="Y300" s="2"/>
      <c r="AC300" s="2"/>
      <c r="AD300" s="2"/>
      <c r="AE300" s="2"/>
    </row>
    <row r="301" spans="5:31">
      <c r="E301" s="2"/>
      <c r="I301" s="2"/>
      <c r="M301" s="2"/>
      <c r="N301" s="2"/>
      <c r="O301" s="2"/>
      <c r="U301" s="2"/>
      <c r="Y301" s="2"/>
      <c r="AC301" s="2"/>
      <c r="AD301" s="2"/>
      <c r="AE301" s="2"/>
    </row>
    <row r="302" spans="5:31">
      <c r="E302" s="2"/>
      <c r="I302" s="2"/>
      <c r="M302" s="2"/>
      <c r="N302" s="2"/>
      <c r="O302" s="2"/>
      <c r="U302" s="2"/>
      <c r="Y302" s="2"/>
      <c r="AC302" s="2"/>
      <c r="AD302" s="2"/>
      <c r="AE302" s="2"/>
    </row>
    <row r="303" spans="5:31">
      <c r="E303" s="2"/>
      <c r="I303" s="2"/>
      <c r="M303" s="2"/>
      <c r="N303" s="2"/>
      <c r="O303" s="2"/>
      <c r="U303" s="2"/>
      <c r="Y303" s="2"/>
      <c r="AC303" s="2"/>
      <c r="AD303" s="2"/>
      <c r="AE303" s="2"/>
    </row>
    <row r="304" spans="5:31">
      <c r="E304" s="2"/>
      <c r="I304" s="2"/>
      <c r="M304" s="2"/>
      <c r="N304" s="2"/>
      <c r="O304" s="2"/>
      <c r="U304" s="2"/>
      <c r="Y304" s="2"/>
      <c r="AC304" s="2"/>
      <c r="AD304" s="2"/>
      <c r="AE304" s="2"/>
    </row>
    <row r="305" spans="5:31">
      <c r="E305" s="2"/>
      <c r="I305" s="2"/>
      <c r="M305" s="2"/>
      <c r="N305" s="2"/>
      <c r="O305" s="2"/>
      <c r="U305" s="2"/>
      <c r="Y305" s="2"/>
      <c r="AC305" s="2"/>
      <c r="AD305" s="2"/>
      <c r="AE305" s="2"/>
    </row>
    <row r="306" spans="5:31">
      <c r="E306" s="2"/>
      <c r="I306" s="2"/>
      <c r="M306" s="2"/>
      <c r="N306" s="2"/>
      <c r="O306" s="2"/>
      <c r="U306" s="2"/>
      <c r="Y306" s="2"/>
      <c r="AC306" s="2"/>
      <c r="AD306" s="2"/>
      <c r="AE306" s="2"/>
    </row>
    <row r="307" spans="5:31">
      <c r="E307" s="2"/>
      <c r="I307" s="2"/>
      <c r="M307" s="2"/>
      <c r="N307" s="2"/>
      <c r="O307" s="2"/>
      <c r="U307" s="2"/>
      <c r="Y307" s="2"/>
      <c r="AC307" s="2"/>
      <c r="AD307" s="2"/>
      <c r="AE307" s="2"/>
    </row>
    <row r="308" spans="5:31">
      <c r="E308" s="2"/>
      <c r="I308" s="2"/>
      <c r="M308" s="2"/>
      <c r="N308" s="2"/>
      <c r="O308" s="2"/>
      <c r="U308" s="2"/>
      <c r="Y308" s="2"/>
      <c r="AC308" s="2"/>
      <c r="AD308" s="2"/>
      <c r="AE308" s="2"/>
    </row>
    <row r="309" spans="5:31">
      <c r="E309" s="2"/>
      <c r="I309" s="2"/>
      <c r="M309" s="2"/>
      <c r="N309" s="2"/>
      <c r="O309" s="2"/>
      <c r="U309" s="2"/>
      <c r="Y309" s="2"/>
      <c r="AC309" s="2"/>
      <c r="AD309" s="2"/>
      <c r="AE309" s="2"/>
    </row>
    <row r="310" spans="5:31">
      <c r="E310" s="2"/>
      <c r="I310" s="2"/>
      <c r="M310" s="2"/>
      <c r="N310" s="2"/>
      <c r="O310" s="2"/>
      <c r="U310" s="2"/>
      <c r="Y310" s="2"/>
      <c r="AC310" s="2"/>
      <c r="AD310" s="2"/>
      <c r="AE310" s="2"/>
    </row>
    <row r="311" spans="5:31">
      <c r="E311" s="2"/>
      <c r="I311" s="2"/>
      <c r="M311" s="2"/>
      <c r="N311" s="2"/>
      <c r="O311" s="2"/>
      <c r="U311" s="2"/>
      <c r="Y311" s="2"/>
      <c r="AC311" s="2"/>
      <c r="AD311" s="2"/>
      <c r="AE311" s="2"/>
    </row>
    <row r="312" spans="5:31">
      <c r="E312" s="2"/>
      <c r="I312" s="2"/>
      <c r="M312" s="2"/>
      <c r="N312" s="2"/>
      <c r="O312" s="2"/>
      <c r="U312" s="2"/>
      <c r="Y312" s="2"/>
      <c r="AC312" s="2"/>
      <c r="AD312" s="2"/>
      <c r="AE312" s="2"/>
    </row>
    <row r="313" spans="5:31">
      <c r="E313" s="2"/>
      <c r="I313" s="2"/>
      <c r="M313" s="2"/>
      <c r="N313" s="2"/>
      <c r="O313" s="2"/>
      <c r="U313" s="2"/>
      <c r="Y313" s="2"/>
      <c r="AC313" s="2"/>
      <c r="AD313" s="2"/>
      <c r="AE313" s="2"/>
    </row>
    <row r="314" spans="5:31">
      <c r="E314" s="2"/>
      <c r="I314" s="2"/>
      <c r="M314" s="2"/>
      <c r="N314" s="2"/>
      <c r="O314" s="2"/>
      <c r="U314" s="2"/>
      <c r="Y314" s="2"/>
      <c r="AC314" s="2"/>
      <c r="AD314" s="2"/>
      <c r="AE314" s="2"/>
    </row>
    <row r="315" spans="5:31">
      <c r="E315" s="2"/>
      <c r="I315" s="2"/>
      <c r="M315" s="2"/>
      <c r="N315" s="2"/>
      <c r="O315" s="2"/>
      <c r="U315" s="2"/>
      <c r="Y315" s="2"/>
      <c r="AC315" s="2"/>
      <c r="AD315" s="2"/>
      <c r="AE315" s="2"/>
    </row>
    <row r="316" spans="5:31">
      <c r="E316" s="2"/>
      <c r="I316" s="2"/>
      <c r="M316" s="2"/>
      <c r="N316" s="2"/>
      <c r="O316" s="2"/>
      <c r="U316" s="2"/>
      <c r="Y316" s="2"/>
      <c r="AC316" s="2"/>
      <c r="AD316" s="2"/>
      <c r="AE316" s="2"/>
    </row>
    <row r="317" spans="5:31">
      <c r="E317" s="2"/>
      <c r="I317" s="2"/>
      <c r="M317" s="2"/>
      <c r="N317" s="2"/>
      <c r="O317" s="2"/>
      <c r="U317" s="2"/>
      <c r="Y317" s="2"/>
      <c r="AC317" s="2"/>
      <c r="AD317" s="2"/>
      <c r="AE317" s="2"/>
    </row>
    <row r="318" spans="5:31">
      <c r="E318" s="2"/>
      <c r="I318" s="2"/>
      <c r="M318" s="2"/>
      <c r="N318" s="2"/>
      <c r="O318" s="2"/>
      <c r="U318" s="2"/>
      <c r="Y318" s="2"/>
      <c r="AC318" s="2"/>
      <c r="AD318" s="2"/>
      <c r="AE318" s="2"/>
    </row>
    <row r="319" spans="5:31">
      <c r="E319" s="2"/>
      <c r="I319" s="2"/>
      <c r="M319" s="2"/>
      <c r="N319" s="2"/>
      <c r="O319" s="2"/>
      <c r="U319" s="2"/>
      <c r="Y319" s="2"/>
      <c r="AC319" s="2"/>
      <c r="AD319" s="2"/>
      <c r="AE319" s="2"/>
    </row>
    <row r="320" spans="5:31">
      <c r="E320" s="2"/>
      <c r="I320" s="2"/>
      <c r="M320" s="2"/>
      <c r="N320" s="2"/>
      <c r="O320" s="2"/>
      <c r="U320" s="2"/>
      <c r="Y320" s="2"/>
      <c r="AC320" s="2"/>
      <c r="AD320" s="2"/>
      <c r="AE320" s="2"/>
    </row>
    <row r="321" spans="5:31">
      <c r="E321" s="2"/>
      <c r="I321" s="2"/>
      <c r="M321" s="2"/>
      <c r="N321" s="2"/>
      <c r="O321" s="2"/>
      <c r="U321" s="2"/>
      <c r="Y321" s="2"/>
      <c r="AC321" s="2"/>
      <c r="AD321" s="2"/>
      <c r="AE321" s="2"/>
    </row>
    <row r="322" spans="5:31">
      <c r="E322" s="2"/>
      <c r="I322" s="2"/>
      <c r="M322" s="2"/>
      <c r="N322" s="2"/>
      <c r="O322" s="2"/>
      <c r="U322" s="2"/>
      <c r="Y322" s="2"/>
      <c r="AC322" s="2"/>
      <c r="AD322" s="2"/>
      <c r="AE322" s="2"/>
    </row>
    <row r="323" spans="5:31">
      <c r="E323" s="2"/>
      <c r="I323" s="2"/>
      <c r="M323" s="2"/>
      <c r="N323" s="2"/>
      <c r="O323" s="2"/>
      <c r="U323" s="2"/>
      <c r="Y323" s="2"/>
      <c r="AC323" s="2"/>
      <c r="AD323" s="2"/>
      <c r="AE323" s="2"/>
    </row>
    <row r="324" spans="5:31">
      <c r="E324" s="2"/>
      <c r="I324" s="2"/>
      <c r="M324" s="2"/>
      <c r="N324" s="2"/>
      <c r="O324" s="2"/>
      <c r="U324" s="2"/>
      <c r="Y324" s="2"/>
      <c r="AC324" s="2"/>
      <c r="AD324" s="2"/>
      <c r="AE324" s="2"/>
    </row>
    <row r="325" spans="5:31">
      <c r="E325" s="2"/>
      <c r="I325" s="2"/>
      <c r="M325" s="2"/>
      <c r="N325" s="2"/>
      <c r="O325" s="2"/>
      <c r="U325" s="2"/>
      <c r="Y325" s="2"/>
      <c r="AC325" s="2"/>
      <c r="AD325" s="2"/>
      <c r="AE325" s="2"/>
    </row>
    <row r="326" spans="5:31">
      <c r="E326" s="2"/>
      <c r="I326" s="2"/>
      <c r="M326" s="2"/>
      <c r="N326" s="2"/>
      <c r="O326" s="2"/>
      <c r="U326" s="2"/>
      <c r="Y326" s="2"/>
      <c r="AC326" s="2"/>
      <c r="AD326" s="2"/>
      <c r="AE326" s="2"/>
    </row>
    <row r="327" spans="5:31">
      <c r="E327" s="2"/>
      <c r="I327" s="2"/>
      <c r="M327" s="2"/>
      <c r="N327" s="2"/>
      <c r="O327" s="2"/>
      <c r="U327" s="2"/>
      <c r="Y327" s="2"/>
      <c r="AC327" s="2"/>
      <c r="AD327" s="2"/>
      <c r="AE327" s="2"/>
    </row>
    <row r="328" spans="5:31">
      <c r="E328" s="2"/>
      <c r="I328" s="2"/>
      <c r="M328" s="2"/>
      <c r="N328" s="2"/>
      <c r="O328" s="2"/>
      <c r="U328" s="2"/>
      <c r="Y328" s="2"/>
      <c r="AC328" s="2"/>
      <c r="AD328" s="2"/>
      <c r="AE328" s="2"/>
    </row>
    <row r="329" spans="5:31">
      <c r="E329" s="2"/>
      <c r="I329" s="2"/>
      <c r="M329" s="2"/>
      <c r="N329" s="2"/>
      <c r="O329" s="2"/>
      <c r="U329" s="2"/>
      <c r="Y329" s="2"/>
      <c r="AC329" s="2"/>
      <c r="AD329" s="2"/>
      <c r="AE329" s="2"/>
    </row>
    <row r="330" spans="5:31">
      <c r="E330" s="2"/>
      <c r="I330" s="2"/>
      <c r="M330" s="2"/>
      <c r="N330" s="2"/>
      <c r="O330" s="2"/>
      <c r="U330" s="2"/>
      <c r="Y330" s="2"/>
      <c r="AC330" s="2"/>
      <c r="AD330" s="2"/>
      <c r="AE330" s="2"/>
    </row>
    <row r="331" spans="5:31">
      <c r="E331" s="2"/>
      <c r="I331" s="2"/>
      <c r="M331" s="2"/>
      <c r="N331" s="2"/>
      <c r="O331" s="2"/>
      <c r="U331" s="2"/>
      <c r="Y331" s="2"/>
      <c r="AC331" s="2"/>
      <c r="AD331" s="2"/>
      <c r="AE331" s="2"/>
    </row>
    <row r="332" spans="5:31">
      <c r="E332" s="2"/>
      <c r="I332" s="2"/>
      <c r="M332" s="2"/>
      <c r="N332" s="2"/>
      <c r="O332" s="2"/>
      <c r="U332" s="2"/>
      <c r="Y332" s="2"/>
      <c r="AC332" s="2"/>
      <c r="AD332" s="2"/>
      <c r="AE332" s="2"/>
    </row>
    <row r="333" spans="5:31">
      <c r="E333" s="2"/>
      <c r="I333" s="2"/>
      <c r="M333" s="2"/>
      <c r="N333" s="2"/>
      <c r="O333" s="2"/>
      <c r="U333" s="2"/>
      <c r="Y333" s="2"/>
      <c r="AC333" s="2"/>
      <c r="AD333" s="2"/>
      <c r="AE333" s="2"/>
    </row>
    <row r="334" spans="5:31">
      <c r="E334" s="2"/>
      <c r="I334" s="2"/>
      <c r="M334" s="2"/>
      <c r="N334" s="2"/>
      <c r="O334" s="2"/>
      <c r="U334" s="2"/>
      <c r="Y334" s="2"/>
      <c r="AC334" s="2"/>
      <c r="AD334" s="2"/>
      <c r="AE334" s="2"/>
    </row>
    <row r="335" spans="5:31">
      <c r="E335" s="2"/>
      <c r="I335" s="2"/>
      <c r="M335" s="2"/>
      <c r="N335" s="2"/>
      <c r="O335" s="2"/>
      <c r="U335" s="2"/>
      <c r="Y335" s="2"/>
      <c r="AC335" s="2"/>
      <c r="AD335" s="2"/>
      <c r="AE335" s="2"/>
    </row>
    <row r="336" spans="5:31">
      <c r="E336" s="2"/>
      <c r="I336" s="2"/>
      <c r="M336" s="2"/>
      <c r="N336" s="2"/>
      <c r="O336" s="2"/>
      <c r="U336" s="2"/>
      <c r="Y336" s="2"/>
      <c r="AC336" s="2"/>
      <c r="AD336" s="2"/>
      <c r="AE336" s="2"/>
    </row>
    <row r="337" spans="5:31">
      <c r="E337" s="2"/>
      <c r="I337" s="2"/>
      <c r="M337" s="2"/>
      <c r="N337" s="2"/>
      <c r="O337" s="2"/>
      <c r="U337" s="2"/>
      <c r="Y337" s="2"/>
      <c r="AC337" s="2"/>
      <c r="AD337" s="2"/>
      <c r="AE337" s="2"/>
    </row>
    <row r="338" spans="5:31">
      <c r="E338" s="2"/>
      <c r="I338" s="2"/>
      <c r="M338" s="2"/>
      <c r="N338" s="2"/>
      <c r="O338" s="2"/>
      <c r="U338" s="2"/>
      <c r="Y338" s="2"/>
      <c r="AC338" s="2"/>
      <c r="AD338" s="2"/>
      <c r="AE338" s="2"/>
    </row>
    <row r="339" spans="5:31">
      <c r="E339" s="2"/>
      <c r="I339" s="2"/>
      <c r="M339" s="2"/>
      <c r="N339" s="2"/>
      <c r="O339" s="2"/>
      <c r="U339" s="2"/>
      <c r="Y339" s="2"/>
      <c r="AC339" s="2"/>
      <c r="AD339" s="2"/>
      <c r="AE339" s="2"/>
    </row>
    <row r="340" spans="5:31">
      <c r="E340" s="2"/>
      <c r="I340" s="2"/>
      <c r="M340" s="2"/>
      <c r="N340" s="2"/>
      <c r="O340" s="2"/>
      <c r="U340" s="2"/>
      <c r="Y340" s="2"/>
      <c r="AC340" s="2"/>
      <c r="AD340" s="2"/>
      <c r="AE340" s="2"/>
    </row>
    <row r="341" spans="5:31">
      <c r="E341" s="2"/>
      <c r="I341" s="2"/>
      <c r="M341" s="2"/>
      <c r="N341" s="2"/>
      <c r="O341" s="2"/>
      <c r="U341" s="2"/>
      <c r="Y341" s="2"/>
      <c r="AC341" s="2"/>
      <c r="AD341" s="2"/>
      <c r="AE341" s="2"/>
    </row>
    <row r="342" spans="5:31">
      <c r="E342" s="2"/>
      <c r="I342" s="2"/>
      <c r="M342" s="2"/>
      <c r="N342" s="2"/>
      <c r="O342" s="2"/>
      <c r="U342" s="2"/>
      <c r="Y342" s="2"/>
      <c r="AC342" s="2"/>
      <c r="AD342" s="2"/>
      <c r="AE342" s="2"/>
    </row>
    <row r="343" spans="5:31">
      <c r="E343" s="2"/>
      <c r="I343" s="2"/>
      <c r="M343" s="2"/>
      <c r="N343" s="2"/>
      <c r="O343" s="2"/>
      <c r="U343" s="2"/>
      <c r="Y343" s="2"/>
      <c r="AC343" s="2"/>
      <c r="AD343" s="2"/>
      <c r="AE343" s="2"/>
    </row>
    <row r="344" spans="5:31">
      <c r="E344" s="2"/>
      <c r="I344" s="2"/>
      <c r="M344" s="2"/>
      <c r="N344" s="2"/>
      <c r="O344" s="2"/>
      <c r="U344" s="2"/>
      <c r="Y344" s="2"/>
      <c r="AC344" s="2"/>
      <c r="AD344" s="2"/>
      <c r="AE344" s="2"/>
    </row>
    <row r="345" spans="5:31">
      <c r="E345" s="2"/>
      <c r="I345" s="2"/>
      <c r="M345" s="2"/>
      <c r="N345" s="2"/>
      <c r="O345" s="2"/>
      <c r="U345" s="2"/>
      <c r="Y345" s="2"/>
      <c r="AC345" s="2"/>
      <c r="AD345" s="2"/>
      <c r="AE345" s="2"/>
    </row>
    <row r="346" spans="5:31">
      <c r="E346" s="2"/>
      <c r="I346" s="2"/>
      <c r="M346" s="2"/>
      <c r="N346" s="2"/>
      <c r="O346" s="2"/>
      <c r="U346" s="2"/>
      <c r="Y346" s="2"/>
      <c r="AC346" s="2"/>
      <c r="AD346" s="2"/>
      <c r="AE346" s="2"/>
    </row>
    <row r="347" spans="5:31">
      <c r="E347" s="2"/>
      <c r="I347" s="2"/>
      <c r="M347" s="2"/>
      <c r="N347" s="2"/>
      <c r="O347" s="2"/>
      <c r="U347" s="2"/>
      <c r="Y347" s="2"/>
      <c r="AC347" s="2"/>
      <c r="AD347" s="2"/>
      <c r="AE347" s="2"/>
    </row>
    <row r="348" spans="5:31">
      <c r="E348" s="2"/>
      <c r="I348" s="2"/>
      <c r="M348" s="2"/>
      <c r="N348" s="2"/>
      <c r="O348" s="2"/>
      <c r="U348" s="2"/>
      <c r="Y348" s="2"/>
      <c r="AC348" s="2"/>
      <c r="AD348" s="2"/>
      <c r="AE348" s="2"/>
    </row>
    <row r="349" spans="5:31">
      <c r="E349" s="2"/>
      <c r="I349" s="2"/>
      <c r="M349" s="2"/>
      <c r="N349" s="2"/>
      <c r="O349" s="2"/>
      <c r="U349" s="2"/>
      <c r="Y349" s="2"/>
      <c r="AC349" s="2"/>
      <c r="AD349" s="2"/>
      <c r="AE349" s="2"/>
    </row>
    <row r="350" spans="5:31">
      <c r="E350" s="2"/>
      <c r="I350" s="2"/>
      <c r="M350" s="2"/>
      <c r="N350" s="2"/>
      <c r="O350" s="2"/>
      <c r="U350" s="2"/>
      <c r="Y350" s="2"/>
      <c r="AC350" s="2"/>
      <c r="AD350" s="2"/>
      <c r="AE350" s="2"/>
    </row>
    <row r="351" spans="5:31">
      <c r="E351" s="2"/>
      <c r="I351" s="2"/>
      <c r="M351" s="2"/>
      <c r="N351" s="2"/>
      <c r="O351" s="2"/>
      <c r="U351" s="2"/>
      <c r="Y351" s="2"/>
      <c r="AC351" s="2"/>
      <c r="AD351" s="2"/>
      <c r="AE351" s="2"/>
    </row>
    <row r="352" spans="5:31">
      <c r="E352" s="2"/>
      <c r="I352" s="2"/>
      <c r="M352" s="2"/>
      <c r="N352" s="2"/>
      <c r="O352" s="2"/>
      <c r="U352" s="2"/>
      <c r="Y352" s="2"/>
      <c r="AC352" s="2"/>
      <c r="AD352" s="2"/>
      <c r="AE352" s="2"/>
    </row>
    <row r="353" spans="5:31">
      <c r="E353" s="2"/>
      <c r="I353" s="2"/>
      <c r="M353" s="2"/>
      <c r="N353" s="2"/>
      <c r="O353" s="2"/>
      <c r="U353" s="2"/>
      <c r="Y353" s="2"/>
      <c r="AC353" s="2"/>
      <c r="AD353" s="2"/>
      <c r="AE353" s="2"/>
    </row>
    <row r="354" spans="5:31">
      <c r="E354" s="2"/>
      <c r="I354" s="2"/>
      <c r="M354" s="2"/>
      <c r="N354" s="2"/>
      <c r="O354" s="2"/>
      <c r="U354" s="2"/>
      <c r="Y354" s="2"/>
      <c r="AC354" s="2"/>
      <c r="AD354" s="2"/>
      <c r="AE354" s="2"/>
    </row>
    <row r="355" spans="5:31">
      <c r="E355" s="2"/>
      <c r="I355" s="2"/>
      <c r="M355" s="2"/>
      <c r="N355" s="2"/>
      <c r="O355" s="2"/>
      <c r="U355" s="2"/>
      <c r="Y355" s="2"/>
      <c r="AC355" s="2"/>
      <c r="AD355" s="2"/>
      <c r="AE355" s="2"/>
    </row>
    <row r="356" spans="5:31">
      <c r="E356" s="2"/>
      <c r="I356" s="2"/>
      <c r="M356" s="2"/>
      <c r="N356" s="2"/>
      <c r="O356" s="2"/>
      <c r="U356" s="2"/>
      <c r="Y356" s="2"/>
      <c r="AC356" s="2"/>
      <c r="AD356" s="2"/>
      <c r="AE356" s="2"/>
    </row>
    <row r="357" spans="5:31">
      <c r="E357" s="2"/>
      <c r="I357" s="2"/>
      <c r="M357" s="2"/>
      <c r="N357" s="2"/>
      <c r="O357" s="2"/>
      <c r="U357" s="2"/>
      <c r="Y357" s="2"/>
      <c r="AC357" s="2"/>
      <c r="AD357" s="2"/>
      <c r="AE357" s="2"/>
    </row>
    <row r="358" spans="5:31">
      <c r="E358" s="2"/>
      <c r="I358" s="2"/>
      <c r="M358" s="2"/>
      <c r="N358" s="2"/>
      <c r="O358" s="2"/>
      <c r="U358" s="2"/>
      <c r="Y358" s="2"/>
      <c r="AC358" s="2"/>
      <c r="AD358" s="2"/>
      <c r="AE358" s="2"/>
    </row>
    <row r="359" spans="5:31">
      <c r="E359" s="2"/>
      <c r="I359" s="2"/>
      <c r="M359" s="2"/>
      <c r="N359" s="2"/>
      <c r="O359" s="2"/>
      <c r="U359" s="2"/>
      <c r="Y359" s="2"/>
      <c r="AC359" s="2"/>
      <c r="AD359" s="2"/>
      <c r="AE359" s="2"/>
    </row>
    <row r="360" spans="5:31">
      <c r="E360" s="2"/>
      <c r="I360" s="2"/>
      <c r="M360" s="2"/>
      <c r="N360" s="2"/>
      <c r="O360" s="2"/>
      <c r="U360" s="2"/>
      <c r="Y360" s="2"/>
      <c r="AC360" s="2"/>
      <c r="AD360" s="2"/>
      <c r="AE360" s="2"/>
    </row>
    <row r="361" spans="5:31">
      <c r="E361" s="2"/>
      <c r="I361" s="2"/>
      <c r="M361" s="2"/>
      <c r="N361" s="2"/>
      <c r="O361" s="2"/>
      <c r="U361" s="2"/>
      <c r="Y361" s="2"/>
      <c r="AC361" s="2"/>
      <c r="AD361" s="2"/>
      <c r="AE361" s="2"/>
    </row>
    <row r="362" spans="5:31">
      <c r="E362" s="2"/>
      <c r="I362" s="2"/>
      <c r="M362" s="2"/>
      <c r="N362" s="2"/>
      <c r="O362" s="2"/>
      <c r="U362" s="2"/>
      <c r="Y362" s="2"/>
      <c r="AC362" s="2"/>
      <c r="AD362" s="2"/>
      <c r="AE362" s="2"/>
    </row>
    <row r="363" spans="5:31">
      <c r="E363" s="2"/>
      <c r="I363" s="2"/>
      <c r="M363" s="2"/>
      <c r="N363" s="2"/>
      <c r="O363" s="2"/>
      <c r="U363" s="2"/>
      <c r="Y363" s="2"/>
      <c r="AC363" s="2"/>
      <c r="AD363" s="2"/>
      <c r="AE363" s="2"/>
    </row>
    <row r="364" spans="5:31">
      <c r="E364" s="2"/>
      <c r="I364" s="2"/>
      <c r="M364" s="2"/>
      <c r="N364" s="2"/>
      <c r="O364" s="2"/>
      <c r="U364" s="2"/>
      <c r="Y364" s="2"/>
      <c r="AC364" s="2"/>
      <c r="AD364" s="2"/>
      <c r="AE364" s="2"/>
    </row>
    <row r="365" spans="5:31">
      <c r="E365" s="2"/>
      <c r="I365" s="2"/>
      <c r="M365" s="2"/>
      <c r="N365" s="2"/>
      <c r="O365" s="2"/>
      <c r="U365" s="2"/>
      <c r="Y365" s="2"/>
      <c r="AC365" s="2"/>
      <c r="AD365" s="2"/>
      <c r="AE365" s="2"/>
    </row>
    <row r="366" spans="5:31">
      <c r="E366" s="2"/>
      <c r="I366" s="2"/>
      <c r="M366" s="2"/>
      <c r="N366" s="2"/>
      <c r="O366" s="2"/>
      <c r="U366" s="2"/>
      <c r="Y366" s="2"/>
      <c r="AC366" s="2"/>
      <c r="AD366" s="2"/>
      <c r="AE366" s="2"/>
    </row>
    <row r="367" spans="5:31">
      <c r="E367" s="2"/>
      <c r="I367" s="2"/>
      <c r="M367" s="2"/>
      <c r="N367" s="2"/>
      <c r="O367" s="2"/>
      <c r="U367" s="2"/>
      <c r="Y367" s="2"/>
      <c r="AC367" s="2"/>
      <c r="AD367" s="2"/>
      <c r="AE367" s="2"/>
    </row>
    <row r="368" spans="5:31">
      <c r="E368" s="2"/>
      <c r="I368" s="2"/>
      <c r="M368" s="2"/>
      <c r="N368" s="2"/>
      <c r="O368" s="2"/>
      <c r="U368" s="2"/>
      <c r="Y368" s="2"/>
      <c r="AC368" s="2"/>
      <c r="AD368" s="2"/>
      <c r="AE368" s="2"/>
    </row>
    <row r="369" spans="5:31">
      <c r="E369" s="2"/>
      <c r="I369" s="2"/>
      <c r="M369" s="2"/>
      <c r="N369" s="2"/>
      <c r="O369" s="2"/>
      <c r="U369" s="2"/>
      <c r="Y369" s="2"/>
      <c r="AC369" s="2"/>
      <c r="AD369" s="2"/>
      <c r="AE369" s="2"/>
    </row>
    <row r="370" spans="5:31">
      <c r="E370" s="2"/>
      <c r="I370" s="2"/>
      <c r="M370" s="2"/>
      <c r="N370" s="2"/>
      <c r="O370" s="2"/>
      <c r="U370" s="2"/>
      <c r="Y370" s="2"/>
      <c r="AC370" s="2"/>
      <c r="AD370" s="2"/>
      <c r="AE370" s="2"/>
    </row>
    <row r="371" spans="5:31">
      <c r="E371" s="2"/>
      <c r="I371" s="2"/>
      <c r="M371" s="2"/>
      <c r="N371" s="2"/>
      <c r="O371" s="2"/>
      <c r="U371" s="2"/>
      <c r="Y371" s="2"/>
      <c r="AC371" s="2"/>
      <c r="AD371" s="2"/>
      <c r="AE371" s="2"/>
    </row>
    <row r="372" spans="5:31">
      <c r="E372" s="2"/>
      <c r="I372" s="2"/>
      <c r="M372" s="2"/>
      <c r="N372" s="2"/>
      <c r="O372" s="2"/>
      <c r="U372" s="2"/>
      <c r="Y372" s="2"/>
      <c r="AC372" s="2"/>
      <c r="AD372" s="2"/>
      <c r="AE372" s="2"/>
    </row>
    <row r="373" spans="5:31">
      <c r="E373" s="2"/>
      <c r="I373" s="2"/>
      <c r="M373" s="2"/>
      <c r="N373" s="2"/>
      <c r="O373" s="2"/>
      <c r="U373" s="2"/>
      <c r="Y373" s="2"/>
      <c r="AC373" s="2"/>
      <c r="AD373" s="2"/>
      <c r="AE373" s="2"/>
    </row>
    <row r="374" spans="5:31">
      <c r="E374" s="2"/>
      <c r="I374" s="2"/>
      <c r="M374" s="2"/>
      <c r="N374" s="2"/>
      <c r="O374" s="2"/>
      <c r="U374" s="2"/>
      <c r="Y374" s="2"/>
      <c r="AC374" s="2"/>
      <c r="AD374" s="2"/>
      <c r="AE374" s="2"/>
    </row>
    <row r="375" spans="5:31">
      <c r="E375" s="2"/>
      <c r="I375" s="2"/>
      <c r="M375" s="2"/>
      <c r="N375" s="2"/>
      <c r="O375" s="2"/>
      <c r="U375" s="2"/>
      <c r="Y375" s="2"/>
      <c r="AC375" s="2"/>
      <c r="AD375" s="2"/>
      <c r="AE375" s="2"/>
    </row>
    <row r="376" spans="5:31">
      <c r="E376" s="2"/>
      <c r="I376" s="2"/>
      <c r="M376" s="2"/>
      <c r="N376" s="2"/>
      <c r="O376" s="2"/>
      <c r="U376" s="2"/>
      <c r="Y376" s="2"/>
      <c r="AC376" s="2"/>
      <c r="AD376" s="2"/>
      <c r="AE376" s="2"/>
    </row>
    <row r="377" spans="5:31">
      <c r="E377" s="2"/>
      <c r="I377" s="2"/>
      <c r="M377" s="2"/>
      <c r="N377" s="2"/>
      <c r="O377" s="2"/>
      <c r="U377" s="2"/>
      <c r="Y377" s="2"/>
      <c r="AC377" s="2"/>
      <c r="AD377" s="2"/>
      <c r="AE377" s="2"/>
    </row>
    <row r="378" spans="5:31">
      <c r="E378" s="2"/>
      <c r="I378" s="2"/>
      <c r="M378" s="2"/>
      <c r="N378" s="2"/>
      <c r="O378" s="2"/>
      <c r="U378" s="2"/>
      <c r="Y378" s="2"/>
      <c r="AC378" s="2"/>
      <c r="AD378" s="2"/>
      <c r="AE378" s="2"/>
    </row>
    <row r="379" spans="5:31">
      <c r="E379" s="2"/>
      <c r="I379" s="2"/>
      <c r="M379" s="2"/>
      <c r="N379" s="2"/>
      <c r="O379" s="2"/>
      <c r="U379" s="2"/>
      <c r="Y379" s="2"/>
      <c r="AC379" s="2"/>
      <c r="AD379" s="2"/>
      <c r="AE379" s="2"/>
    </row>
    <row r="380" spans="5:31">
      <c r="E380" s="2"/>
      <c r="I380" s="2"/>
      <c r="M380" s="2"/>
      <c r="N380" s="2"/>
      <c r="O380" s="2"/>
      <c r="U380" s="2"/>
      <c r="Y380" s="2"/>
      <c r="AC380" s="2"/>
      <c r="AD380" s="2"/>
      <c r="AE380" s="2"/>
    </row>
    <row r="381" spans="5:31">
      <c r="E381" s="2"/>
      <c r="I381" s="2"/>
      <c r="M381" s="2"/>
      <c r="N381" s="2"/>
      <c r="O381" s="2"/>
      <c r="U381" s="2"/>
      <c r="Y381" s="2"/>
      <c r="AC381" s="2"/>
      <c r="AD381" s="2"/>
      <c r="AE381" s="2"/>
    </row>
    <row r="382" spans="5:31">
      <c r="E382" s="2"/>
      <c r="I382" s="2"/>
      <c r="M382" s="2"/>
      <c r="N382" s="2"/>
      <c r="O382" s="2"/>
      <c r="U382" s="2"/>
      <c r="Y382" s="2"/>
      <c r="AC382" s="2"/>
      <c r="AD382" s="2"/>
      <c r="AE382" s="2"/>
    </row>
    <row r="383" spans="5:31">
      <c r="E383" s="2"/>
      <c r="I383" s="2"/>
      <c r="M383" s="2"/>
      <c r="N383" s="2"/>
      <c r="O383" s="2"/>
      <c r="U383" s="2"/>
      <c r="Y383" s="2"/>
      <c r="AC383" s="2"/>
      <c r="AD383" s="2"/>
      <c r="AE383" s="2"/>
    </row>
    <row r="384" spans="5:31">
      <c r="E384" s="2"/>
      <c r="I384" s="2"/>
      <c r="M384" s="2"/>
      <c r="N384" s="2"/>
      <c r="O384" s="2"/>
      <c r="U384" s="2"/>
      <c r="Y384" s="2"/>
      <c r="AC384" s="2"/>
      <c r="AD384" s="2"/>
      <c r="AE384" s="2"/>
    </row>
    <row r="385" spans="5:31">
      <c r="E385" s="2"/>
      <c r="I385" s="2"/>
      <c r="M385" s="2"/>
      <c r="N385" s="2"/>
      <c r="O385" s="2"/>
      <c r="U385" s="2"/>
      <c r="Y385" s="2"/>
      <c r="AC385" s="2"/>
      <c r="AD385" s="2"/>
      <c r="AE385" s="2"/>
    </row>
    <row r="386" spans="5:31">
      <c r="E386" s="2"/>
      <c r="I386" s="2"/>
      <c r="M386" s="2"/>
      <c r="N386" s="2"/>
      <c r="O386" s="2"/>
      <c r="U386" s="2"/>
      <c r="Y386" s="2"/>
      <c r="AC386" s="2"/>
      <c r="AD386" s="2"/>
      <c r="AE386" s="2"/>
    </row>
    <row r="387" spans="5:31">
      <c r="E387" s="2"/>
      <c r="I387" s="2"/>
      <c r="M387" s="2"/>
      <c r="N387" s="2"/>
      <c r="O387" s="2"/>
      <c r="U387" s="2"/>
      <c r="Y387" s="2"/>
      <c r="AC387" s="2"/>
      <c r="AD387" s="2"/>
      <c r="AE387" s="2"/>
    </row>
    <row r="388" spans="5:31">
      <c r="E388" s="2"/>
      <c r="I388" s="2"/>
      <c r="M388" s="2"/>
      <c r="N388" s="2"/>
      <c r="O388" s="2"/>
      <c r="U388" s="2"/>
      <c r="Y388" s="2"/>
      <c r="AC388" s="2"/>
      <c r="AD388" s="2"/>
      <c r="AE388" s="2"/>
    </row>
    <row r="389" spans="5:31">
      <c r="E389" s="2"/>
      <c r="I389" s="2"/>
      <c r="M389" s="2"/>
      <c r="N389" s="2"/>
      <c r="O389" s="2"/>
      <c r="U389" s="2"/>
      <c r="Y389" s="2"/>
      <c r="AC389" s="2"/>
      <c r="AD389" s="2"/>
      <c r="AE389" s="2"/>
    </row>
    <row r="390" spans="5:31">
      <c r="E390" s="2"/>
      <c r="I390" s="2"/>
      <c r="M390" s="2"/>
      <c r="N390" s="2"/>
      <c r="O390" s="2"/>
      <c r="U390" s="2"/>
      <c r="Y390" s="2"/>
      <c r="AC390" s="2"/>
      <c r="AD390" s="2"/>
      <c r="AE390" s="2"/>
    </row>
    <row r="391" spans="5:31">
      <c r="E391" s="2"/>
      <c r="I391" s="2"/>
      <c r="M391" s="2"/>
      <c r="N391" s="2"/>
      <c r="O391" s="2"/>
      <c r="U391" s="2"/>
      <c r="Y391" s="2"/>
      <c r="AC391" s="2"/>
      <c r="AD391" s="2"/>
      <c r="AE391" s="2"/>
    </row>
    <row r="392" spans="5:31">
      <c r="E392" s="2"/>
      <c r="I392" s="2"/>
      <c r="M392" s="2"/>
      <c r="N392" s="2"/>
      <c r="O392" s="2"/>
      <c r="U392" s="2"/>
      <c r="Y392" s="2"/>
      <c r="AC392" s="2"/>
      <c r="AD392" s="2"/>
      <c r="AE392" s="2"/>
    </row>
    <row r="393" spans="5:31">
      <c r="E393" s="2"/>
      <c r="I393" s="2"/>
      <c r="M393" s="2"/>
      <c r="N393" s="2"/>
      <c r="O393" s="2"/>
      <c r="U393" s="2"/>
      <c r="Y393" s="2"/>
      <c r="AC393" s="2"/>
      <c r="AD393" s="2"/>
      <c r="AE393" s="2"/>
    </row>
    <row r="394" spans="5:31">
      <c r="E394" s="2"/>
      <c r="I394" s="2"/>
      <c r="M394" s="2"/>
      <c r="N394" s="2"/>
      <c r="O394" s="2"/>
      <c r="U394" s="2"/>
      <c r="Y394" s="2"/>
      <c r="AC394" s="2"/>
      <c r="AD394" s="2"/>
      <c r="AE394" s="2"/>
    </row>
    <row r="395" spans="5:31">
      <c r="E395" s="2"/>
      <c r="I395" s="2"/>
      <c r="M395" s="2"/>
      <c r="N395" s="2"/>
      <c r="O395" s="2"/>
      <c r="U395" s="2"/>
      <c r="Y395" s="2"/>
      <c r="AC395" s="2"/>
      <c r="AD395" s="2"/>
      <c r="AE395" s="2"/>
    </row>
    <row r="396" spans="5:31">
      <c r="E396" s="2"/>
      <c r="I396" s="2"/>
      <c r="M396" s="2"/>
      <c r="N396" s="2"/>
      <c r="O396" s="2"/>
      <c r="U396" s="2"/>
      <c r="Y396" s="2"/>
      <c r="AC396" s="2"/>
      <c r="AD396" s="2"/>
      <c r="AE396" s="2"/>
    </row>
    <row r="397" spans="5:31">
      <c r="E397" s="2"/>
      <c r="I397" s="2"/>
      <c r="M397" s="2"/>
      <c r="N397" s="2"/>
      <c r="O397" s="2"/>
      <c r="U397" s="2"/>
      <c r="Y397" s="2"/>
      <c r="AC397" s="2"/>
      <c r="AD397" s="2"/>
      <c r="AE397" s="2"/>
    </row>
    <row r="398" spans="5:31">
      <c r="E398" s="2"/>
      <c r="I398" s="2"/>
      <c r="M398" s="2"/>
      <c r="N398" s="2"/>
      <c r="O398" s="2"/>
      <c r="U398" s="2"/>
      <c r="Y398" s="2"/>
      <c r="AC398" s="2"/>
      <c r="AD398" s="2"/>
      <c r="AE398" s="2"/>
    </row>
    <row r="399" spans="5:31">
      <c r="E399" s="2"/>
      <c r="I399" s="2"/>
      <c r="M399" s="2"/>
      <c r="N399" s="2"/>
      <c r="O399" s="2"/>
      <c r="U399" s="2"/>
      <c r="Y399" s="2"/>
      <c r="AC399" s="2"/>
      <c r="AD399" s="2"/>
      <c r="AE399" s="2"/>
    </row>
    <row r="400" spans="5:31">
      <c r="E400" s="2"/>
      <c r="I400" s="2"/>
      <c r="M400" s="2"/>
      <c r="N400" s="2"/>
      <c r="O400" s="2"/>
      <c r="U400" s="2"/>
      <c r="Y400" s="2"/>
      <c r="AC400" s="2"/>
      <c r="AD400" s="2"/>
      <c r="AE400" s="2"/>
    </row>
    <row r="401" spans="5:31">
      <c r="E401" s="2"/>
      <c r="I401" s="2"/>
      <c r="M401" s="2"/>
      <c r="N401" s="2"/>
      <c r="O401" s="2"/>
      <c r="U401" s="2"/>
      <c r="Y401" s="2"/>
      <c r="AC401" s="2"/>
      <c r="AD401" s="2"/>
      <c r="AE401" s="2"/>
    </row>
    <row r="402" spans="5:31">
      <c r="E402" s="2"/>
      <c r="I402" s="2"/>
      <c r="M402" s="2"/>
      <c r="N402" s="2"/>
      <c r="O402" s="2"/>
      <c r="U402" s="2"/>
      <c r="Y402" s="2"/>
      <c r="AC402" s="2"/>
      <c r="AD402" s="2"/>
      <c r="AE402" s="2"/>
    </row>
    <row r="403" spans="5:31">
      <c r="E403" s="2"/>
      <c r="I403" s="2"/>
      <c r="M403" s="2"/>
      <c r="N403" s="2"/>
      <c r="O403" s="2"/>
      <c r="U403" s="2"/>
      <c r="Y403" s="2"/>
      <c r="AC403" s="2"/>
      <c r="AD403" s="2"/>
      <c r="AE403" s="2"/>
    </row>
    <row r="404" spans="5:31">
      <c r="E404" s="2"/>
      <c r="I404" s="2"/>
      <c r="M404" s="2"/>
      <c r="N404" s="2"/>
      <c r="O404" s="2"/>
      <c r="U404" s="2"/>
      <c r="Y404" s="2"/>
      <c r="AC404" s="2"/>
      <c r="AD404" s="2"/>
      <c r="AE404" s="2"/>
    </row>
    <row r="405" spans="5:31">
      <c r="E405" s="2"/>
      <c r="I405" s="2"/>
      <c r="M405" s="2"/>
      <c r="N405" s="2"/>
      <c r="O405" s="2"/>
      <c r="U405" s="2"/>
      <c r="Y405" s="2"/>
      <c r="AC405" s="2"/>
      <c r="AD405" s="2"/>
      <c r="AE405" s="2"/>
    </row>
    <row r="406" spans="5:31">
      <c r="E406" s="2"/>
      <c r="I406" s="2"/>
      <c r="M406" s="2"/>
      <c r="N406" s="2"/>
      <c r="O406" s="2"/>
      <c r="U406" s="2"/>
      <c r="Y406" s="2"/>
      <c r="AC406" s="2"/>
      <c r="AD406" s="2"/>
      <c r="AE406" s="2"/>
    </row>
    <row r="407" spans="5:31">
      <c r="E407" s="2"/>
      <c r="I407" s="2"/>
      <c r="M407" s="2"/>
      <c r="N407" s="2"/>
      <c r="O407" s="2"/>
      <c r="U407" s="2"/>
      <c r="Y407" s="2"/>
      <c r="AC407" s="2"/>
      <c r="AD407" s="2"/>
      <c r="AE407" s="2"/>
    </row>
    <row r="408" spans="5:31">
      <c r="E408" s="2"/>
      <c r="I408" s="2"/>
      <c r="M408" s="2"/>
      <c r="N408" s="2"/>
      <c r="O408" s="2"/>
      <c r="U408" s="2"/>
      <c r="Y408" s="2"/>
      <c r="AC408" s="2"/>
      <c r="AD408" s="2"/>
      <c r="AE408" s="2"/>
    </row>
    <row r="409" spans="5:31">
      <c r="E409" s="2"/>
      <c r="I409" s="2"/>
      <c r="M409" s="2"/>
      <c r="N409" s="2"/>
      <c r="O409" s="2"/>
      <c r="U409" s="2"/>
      <c r="Y409" s="2"/>
      <c r="AC409" s="2"/>
      <c r="AD409" s="2"/>
      <c r="AE409" s="2"/>
    </row>
    <row r="410" spans="5:31">
      <c r="E410" s="2"/>
      <c r="I410" s="2"/>
      <c r="M410" s="2"/>
      <c r="N410" s="2"/>
      <c r="O410" s="2"/>
      <c r="U410" s="2"/>
      <c r="Y410" s="2"/>
      <c r="AC410" s="2"/>
      <c r="AD410" s="2"/>
      <c r="AE410" s="2"/>
    </row>
    <row r="411" spans="5:31">
      <c r="E411" s="2"/>
      <c r="I411" s="2"/>
      <c r="M411" s="2"/>
      <c r="N411" s="2"/>
      <c r="O411" s="2"/>
      <c r="U411" s="2"/>
      <c r="Y411" s="2"/>
      <c r="AC411" s="2"/>
      <c r="AD411" s="2"/>
      <c r="AE411" s="2"/>
    </row>
    <row r="412" spans="5:31">
      <c r="E412" s="2"/>
      <c r="I412" s="2"/>
      <c r="M412" s="2"/>
      <c r="N412" s="2"/>
      <c r="O412" s="2"/>
      <c r="U412" s="2"/>
      <c r="Y412" s="2"/>
      <c r="AC412" s="2"/>
      <c r="AD412" s="2"/>
      <c r="AE412" s="2"/>
    </row>
    <row r="413" spans="5:31">
      <c r="E413" s="2"/>
      <c r="I413" s="2"/>
      <c r="M413" s="2"/>
      <c r="N413" s="2"/>
      <c r="O413" s="2"/>
      <c r="U413" s="2"/>
      <c r="Y413" s="2"/>
      <c r="AC413" s="2"/>
      <c r="AD413" s="2"/>
      <c r="AE413" s="2"/>
    </row>
    <row r="414" spans="5:31">
      <c r="E414" s="2"/>
      <c r="I414" s="2"/>
      <c r="M414" s="2"/>
      <c r="N414" s="2"/>
      <c r="O414" s="2"/>
      <c r="U414" s="2"/>
      <c r="Y414" s="2"/>
      <c r="AC414" s="2"/>
      <c r="AD414" s="2"/>
      <c r="AE414" s="2"/>
    </row>
    <row r="415" spans="5:31">
      <c r="E415" s="2"/>
      <c r="I415" s="2"/>
      <c r="M415" s="2"/>
      <c r="N415" s="2"/>
      <c r="O415" s="2"/>
      <c r="U415" s="2"/>
      <c r="Y415" s="2"/>
      <c r="AC415" s="2"/>
      <c r="AD415" s="2"/>
      <c r="AE415" s="2"/>
    </row>
    <row r="416" spans="5:31">
      <c r="E416" s="2"/>
      <c r="I416" s="2"/>
      <c r="M416" s="2"/>
      <c r="N416" s="2"/>
      <c r="O416" s="2"/>
      <c r="U416" s="2"/>
      <c r="Y416" s="2"/>
      <c r="AC416" s="2"/>
      <c r="AD416" s="2"/>
      <c r="AE416" s="2"/>
    </row>
    <row r="417" spans="5:31">
      <c r="E417" s="2"/>
      <c r="I417" s="2"/>
      <c r="M417" s="2"/>
      <c r="N417" s="2"/>
      <c r="O417" s="2"/>
      <c r="U417" s="2"/>
      <c r="Y417" s="2"/>
      <c r="AC417" s="2"/>
      <c r="AD417" s="2"/>
      <c r="AE417" s="2"/>
    </row>
    <row r="418" spans="5:31">
      <c r="E418" s="2"/>
      <c r="I418" s="2"/>
      <c r="M418" s="2"/>
      <c r="N418" s="2"/>
      <c r="O418" s="2"/>
      <c r="U418" s="2"/>
      <c r="Y418" s="2"/>
      <c r="AC418" s="2"/>
      <c r="AD418" s="2"/>
      <c r="AE418" s="2"/>
    </row>
    <row r="419" spans="5:31">
      <c r="E419" s="2"/>
      <c r="I419" s="2"/>
      <c r="M419" s="2"/>
      <c r="N419" s="2"/>
      <c r="O419" s="2"/>
      <c r="U419" s="2"/>
      <c r="Y419" s="2"/>
      <c r="AC419" s="2"/>
      <c r="AD419" s="2"/>
      <c r="AE419" s="2"/>
    </row>
    <row r="420" spans="5:31">
      <c r="E420" s="2"/>
      <c r="I420" s="2"/>
      <c r="M420" s="2"/>
      <c r="N420" s="2"/>
      <c r="O420" s="2"/>
      <c r="U420" s="2"/>
      <c r="Y420" s="2"/>
      <c r="AC420" s="2"/>
      <c r="AD420" s="2"/>
      <c r="AE420" s="2"/>
    </row>
    <row r="421" spans="5:31">
      <c r="E421" s="2"/>
      <c r="I421" s="2"/>
      <c r="M421" s="2"/>
      <c r="N421" s="2"/>
      <c r="O421" s="2"/>
      <c r="U421" s="2"/>
      <c r="Y421" s="2"/>
      <c r="AC421" s="2"/>
      <c r="AD421" s="2"/>
      <c r="AE421" s="2"/>
    </row>
    <row r="422" spans="5:31">
      <c r="E422" s="2"/>
      <c r="I422" s="2"/>
      <c r="M422" s="2"/>
      <c r="N422" s="2"/>
      <c r="O422" s="2"/>
      <c r="U422" s="2"/>
      <c r="Y422" s="2"/>
      <c r="AC422" s="2"/>
      <c r="AD422" s="2"/>
      <c r="AE422" s="2"/>
    </row>
    <row r="423" spans="5:31">
      <c r="E423" s="2"/>
      <c r="I423" s="2"/>
      <c r="M423" s="2"/>
      <c r="N423" s="2"/>
      <c r="O423" s="2"/>
      <c r="U423" s="2"/>
      <c r="Y423" s="2"/>
      <c r="AC423" s="2"/>
      <c r="AD423" s="2"/>
      <c r="AE423" s="2"/>
    </row>
    <row r="424" spans="5:31">
      <c r="E424" s="2"/>
      <c r="I424" s="2"/>
      <c r="M424" s="2"/>
      <c r="N424" s="2"/>
      <c r="O424" s="2"/>
      <c r="U424" s="2"/>
      <c r="Y424" s="2"/>
      <c r="AC424" s="2"/>
      <c r="AD424" s="2"/>
      <c r="AE424" s="2"/>
    </row>
    <row r="425" spans="5:31">
      <c r="E425" s="2"/>
      <c r="I425" s="2"/>
      <c r="M425" s="2"/>
      <c r="N425" s="2"/>
      <c r="O425" s="2"/>
      <c r="U425" s="2"/>
      <c r="Y425" s="2"/>
      <c r="AC425" s="2"/>
      <c r="AD425" s="2"/>
      <c r="AE425" s="2"/>
    </row>
    <row r="426" spans="5:31">
      <c r="E426" s="2"/>
      <c r="I426" s="2"/>
      <c r="M426" s="2"/>
      <c r="N426" s="2"/>
      <c r="O426" s="2"/>
      <c r="U426" s="2"/>
      <c r="Y426" s="2"/>
      <c r="AC426" s="2"/>
      <c r="AD426" s="2"/>
      <c r="AE426" s="2"/>
    </row>
    <row r="427" spans="5:31">
      <c r="E427" s="2"/>
      <c r="I427" s="2"/>
      <c r="M427" s="2"/>
      <c r="N427" s="2"/>
      <c r="O427" s="2"/>
      <c r="U427" s="2"/>
      <c r="Y427" s="2"/>
      <c r="AC427" s="2"/>
      <c r="AD427" s="2"/>
      <c r="AE427" s="2"/>
    </row>
    <row r="428" spans="5:31">
      <c r="E428" s="2"/>
      <c r="I428" s="2"/>
      <c r="M428" s="2"/>
      <c r="N428" s="2"/>
      <c r="O428" s="2"/>
      <c r="U428" s="2"/>
      <c r="Y428" s="2"/>
      <c r="AC428" s="2"/>
      <c r="AD428" s="2"/>
      <c r="AE428" s="2"/>
    </row>
    <row r="429" spans="5:31">
      <c r="E429" s="2"/>
      <c r="I429" s="2"/>
      <c r="M429" s="2"/>
      <c r="N429" s="2"/>
      <c r="O429" s="2"/>
      <c r="U429" s="2"/>
      <c r="Y429" s="2"/>
      <c r="AC429" s="2"/>
      <c r="AD429" s="2"/>
      <c r="AE429" s="2"/>
    </row>
    <row r="430" spans="5:31">
      <c r="E430" s="2"/>
      <c r="I430" s="2"/>
      <c r="M430" s="2"/>
      <c r="N430" s="2"/>
      <c r="O430" s="2"/>
      <c r="U430" s="2"/>
      <c r="Y430" s="2"/>
      <c r="AC430" s="2"/>
      <c r="AD430" s="2"/>
      <c r="AE430" s="2"/>
    </row>
    <row r="431" spans="5:31">
      <c r="E431" s="2"/>
      <c r="I431" s="2"/>
      <c r="M431" s="2"/>
      <c r="N431" s="2"/>
      <c r="O431" s="2"/>
      <c r="U431" s="2"/>
      <c r="Y431" s="2"/>
      <c r="AC431" s="2"/>
      <c r="AD431" s="2"/>
      <c r="AE431" s="2"/>
    </row>
    <row r="432" spans="5:31">
      <c r="E432" s="2"/>
      <c r="I432" s="2"/>
      <c r="M432" s="2"/>
      <c r="N432" s="2"/>
      <c r="O432" s="2"/>
      <c r="U432" s="2"/>
      <c r="Y432" s="2"/>
      <c r="AC432" s="2"/>
      <c r="AD432" s="2"/>
      <c r="AE432" s="2"/>
    </row>
    <row r="433" spans="5:31">
      <c r="E433" s="2"/>
      <c r="I433" s="2"/>
      <c r="M433" s="2"/>
      <c r="N433" s="2"/>
      <c r="O433" s="2"/>
      <c r="U433" s="2"/>
      <c r="Y433" s="2"/>
      <c r="AC433" s="2"/>
      <c r="AD433" s="2"/>
      <c r="AE433" s="2"/>
    </row>
    <row r="434" spans="5:31">
      <c r="E434" s="2"/>
      <c r="I434" s="2"/>
      <c r="M434" s="2"/>
      <c r="N434" s="2"/>
      <c r="O434" s="2"/>
      <c r="U434" s="2"/>
      <c r="Y434" s="2"/>
      <c r="AC434" s="2"/>
      <c r="AD434" s="2"/>
      <c r="AE434" s="2"/>
    </row>
    <row r="435" spans="5:31">
      <c r="E435" s="2"/>
      <c r="I435" s="2"/>
      <c r="M435" s="2"/>
      <c r="N435" s="2"/>
      <c r="O435" s="2"/>
      <c r="U435" s="2"/>
      <c r="Y435" s="2"/>
      <c r="AC435" s="2"/>
      <c r="AD435" s="2"/>
      <c r="AE435" s="2"/>
    </row>
    <row r="436" spans="5:31">
      <c r="E436" s="2"/>
      <c r="I436" s="2"/>
      <c r="M436" s="2"/>
      <c r="N436" s="2"/>
      <c r="O436" s="2"/>
      <c r="U436" s="2"/>
      <c r="Y436" s="2"/>
      <c r="AC436" s="2"/>
      <c r="AD436" s="2"/>
      <c r="AE436" s="2"/>
    </row>
    <row r="437" spans="5:31">
      <c r="E437" s="2"/>
      <c r="I437" s="2"/>
      <c r="M437" s="2"/>
      <c r="N437" s="2"/>
      <c r="O437" s="2"/>
      <c r="U437" s="2"/>
      <c r="Y437" s="2"/>
      <c r="AC437" s="2"/>
      <c r="AD437" s="2"/>
      <c r="AE437" s="2"/>
    </row>
    <row r="438" spans="5:31">
      <c r="E438" s="2"/>
      <c r="I438" s="2"/>
      <c r="M438" s="2"/>
      <c r="N438" s="2"/>
      <c r="O438" s="2"/>
      <c r="U438" s="2"/>
      <c r="Y438" s="2"/>
      <c r="AC438" s="2"/>
      <c r="AD438" s="2"/>
      <c r="AE438" s="2"/>
    </row>
    <row r="439" spans="5:31">
      <c r="E439" s="2"/>
      <c r="I439" s="2"/>
      <c r="M439" s="2"/>
      <c r="N439" s="2"/>
      <c r="O439" s="2"/>
      <c r="U439" s="2"/>
      <c r="Y439" s="2"/>
      <c r="AC439" s="2"/>
      <c r="AD439" s="2"/>
      <c r="AE439" s="2"/>
    </row>
    <row r="440" spans="5:31">
      <c r="E440" s="2"/>
      <c r="I440" s="2"/>
      <c r="M440" s="2"/>
      <c r="N440" s="2"/>
      <c r="O440" s="2"/>
      <c r="U440" s="2"/>
      <c r="Y440" s="2"/>
      <c r="AC440" s="2"/>
      <c r="AD440" s="2"/>
      <c r="AE440" s="2"/>
    </row>
    <row r="441" spans="5:31">
      <c r="E441" s="2"/>
      <c r="I441" s="2"/>
      <c r="M441" s="2"/>
      <c r="N441" s="2"/>
      <c r="O441" s="2"/>
      <c r="U441" s="2"/>
      <c r="Y441" s="2"/>
      <c r="AC441" s="2"/>
      <c r="AD441" s="2"/>
      <c r="AE441" s="2"/>
    </row>
    <row r="442" spans="5:31">
      <c r="E442" s="2"/>
      <c r="I442" s="2"/>
      <c r="M442" s="2"/>
      <c r="N442" s="2"/>
      <c r="O442" s="2"/>
      <c r="U442" s="2"/>
      <c r="Y442" s="2"/>
      <c r="AC442" s="2"/>
      <c r="AD442" s="2"/>
      <c r="AE442" s="2"/>
    </row>
    <row r="443" spans="5:31">
      <c r="E443" s="2"/>
      <c r="I443" s="2"/>
      <c r="M443" s="2"/>
      <c r="N443" s="2"/>
      <c r="O443" s="2"/>
      <c r="U443" s="2"/>
      <c r="Y443" s="2"/>
      <c r="AC443" s="2"/>
      <c r="AD443" s="2"/>
      <c r="AE443" s="2"/>
    </row>
    <row r="444" spans="5:31">
      <c r="E444" s="2"/>
      <c r="I444" s="2"/>
      <c r="M444" s="2"/>
      <c r="N444" s="2"/>
      <c r="O444" s="2"/>
      <c r="U444" s="2"/>
      <c r="Y444" s="2"/>
      <c r="AC444" s="2"/>
      <c r="AD444" s="2"/>
      <c r="AE444" s="2"/>
    </row>
    <row r="445" spans="5:31">
      <c r="E445" s="2"/>
      <c r="I445" s="2"/>
      <c r="M445" s="2"/>
      <c r="N445" s="2"/>
      <c r="O445" s="2"/>
      <c r="U445" s="2"/>
      <c r="Y445" s="2"/>
      <c r="AC445" s="2"/>
      <c r="AD445" s="2"/>
      <c r="AE445" s="2"/>
    </row>
    <row r="446" spans="5:31">
      <c r="E446" s="2"/>
      <c r="I446" s="2"/>
      <c r="M446" s="2"/>
      <c r="N446" s="2"/>
      <c r="O446" s="2"/>
      <c r="U446" s="2"/>
      <c r="Y446" s="2"/>
      <c r="AC446" s="2"/>
      <c r="AD446" s="2"/>
      <c r="AE446" s="2"/>
    </row>
    <row r="447" spans="5:31">
      <c r="E447" s="2"/>
      <c r="I447" s="2"/>
      <c r="M447" s="2"/>
      <c r="N447" s="2"/>
      <c r="O447" s="2"/>
      <c r="U447" s="2"/>
      <c r="Y447" s="2"/>
      <c r="AC447" s="2"/>
      <c r="AD447" s="2"/>
      <c r="AE447" s="2"/>
    </row>
    <row r="448" spans="5:31">
      <c r="E448" s="2"/>
      <c r="I448" s="2"/>
      <c r="M448" s="2"/>
      <c r="N448" s="2"/>
      <c r="O448" s="2"/>
      <c r="U448" s="2"/>
      <c r="Y448" s="2"/>
      <c r="AC448" s="2"/>
      <c r="AD448" s="2"/>
      <c r="AE448" s="2"/>
    </row>
    <row r="449" spans="5:31">
      <c r="E449" s="2"/>
      <c r="I449" s="2"/>
      <c r="M449" s="2"/>
      <c r="N449" s="2"/>
      <c r="O449" s="2"/>
      <c r="U449" s="2"/>
      <c r="Y449" s="2"/>
      <c r="AC449" s="2"/>
      <c r="AD449" s="2"/>
      <c r="AE449" s="2"/>
    </row>
    <row r="450" spans="5:31">
      <c r="E450" s="2"/>
      <c r="I450" s="2"/>
      <c r="M450" s="2"/>
      <c r="N450" s="2"/>
      <c r="O450" s="2"/>
      <c r="U450" s="2"/>
      <c r="Y450" s="2"/>
      <c r="AC450" s="2"/>
      <c r="AD450" s="2"/>
      <c r="AE450" s="2"/>
    </row>
    <row r="451" spans="5:31">
      <c r="E451" s="2"/>
      <c r="I451" s="2"/>
      <c r="M451" s="2"/>
      <c r="N451" s="2"/>
      <c r="O451" s="2"/>
      <c r="U451" s="2"/>
      <c r="Y451" s="2"/>
      <c r="AC451" s="2"/>
      <c r="AD451" s="2"/>
      <c r="AE451" s="2"/>
    </row>
    <row r="452" spans="5:31">
      <c r="E452" s="2"/>
      <c r="I452" s="2"/>
      <c r="M452" s="2"/>
      <c r="N452" s="2"/>
      <c r="O452" s="2"/>
      <c r="U452" s="2"/>
      <c r="Y452" s="2"/>
      <c r="AC452" s="2"/>
      <c r="AD452" s="2"/>
      <c r="AE452" s="2"/>
    </row>
    <row r="453" spans="5:31">
      <c r="E453" s="2"/>
      <c r="I453" s="2"/>
      <c r="M453" s="2"/>
      <c r="N453" s="2"/>
      <c r="O453" s="2"/>
      <c r="U453" s="2"/>
      <c r="Y453" s="2"/>
      <c r="AC453" s="2"/>
      <c r="AD453" s="2"/>
      <c r="AE453" s="2"/>
    </row>
    <row r="454" spans="5:31">
      <c r="E454" s="2"/>
      <c r="I454" s="2"/>
      <c r="M454" s="2"/>
      <c r="N454" s="2"/>
      <c r="O454" s="2"/>
      <c r="U454" s="2"/>
      <c r="Y454" s="2"/>
      <c r="AC454" s="2"/>
      <c r="AD454" s="2"/>
      <c r="AE454" s="2"/>
    </row>
    <row r="455" spans="5:31">
      <c r="E455" s="2"/>
      <c r="I455" s="2"/>
      <c r="M455" s="2"/>
      <c r="N455" s="2"/>
      <c r="O455" s="2"/>
      <c r="U455" s="2"/>
      <c r="Y455" s="2"/>
      <c r="AC455" s="2"/>
      <c r="AD455" s="2"/>
      <c r="AE455" s="2"/>
    </row>
    <row r="456" spans="5:31">
      <c r="E456" s="2"/>
      <c r="I456" s="2"/>
      <c r="M456" s="2"/>
      <c r="N456" s="2"/>
      <c r="O456" s="2"/>
      <c r="U456" s="2"/>
      <c r="Y456" s="2"/>
      <c r="AC456" s="2"/>
      <c r="AD456" s="2"/>
      <c r="AE456" s="2"/>
    </row>
    <row r="457" spans="5:31">
      <c r="E457" s="2"/>
      <c r="I457" s="2"/>
      <c r="M457" s="2"/>
      <c r="N457" s="2"/>
      <c r="O457" s="2"/>
      <c r="U457" s="2"/>
      <c r="Y457" s="2"/>
      <c r="AC457" s="2"/>
      <c r="AD457" s="2"/>
      <c r="AE457" s="2"/>
    </row>
    <row r="458" spans="5:31">
      <c r="E458" s="2"/>
      <c r="I458" s="2"/>
      <c r="M458" s="2"/>
      <c r="N458" s="2"/>
      <c r="O458" s="2"/>
      <c r="U458" s="2"/>
      <c r="Y458" s="2"/>
      <c r="AC458" s="2"/>
      <c r="AD458" s="2"/>
      <c r="AE458" s="2"/>
    </row>
    <row r="459" spans="5:31">
      <c r="E459" s="2"/>
      <c r="I459" s="2"/>
      <c r="M459" s="2"/>
      <c r="N459" s="2"/>
      <c r="O459" s="2"/>
      <c r="U459" s="2"/>
      <c r="Y459" s="2"/>
      <c r="AC459" s="2"/>
      <c r="AD459" s="2"/>
      <c r="AE459" s="2"/>
    </row>
    <row r="460" spans="5:31">
      <c r="E460" s="2"/>
      <c r="I460" s="2"/>
      <c r="M460" s="2"/>
      <c r="N460" s="2"/>
      <c r="O460" s="2"/>
      <c r="U460" s="2"/>
      <c r="Y460" s="2"/>
      <c r="AC460" s="2"/>
      <c r="AD460" s="2"/>
      <c r="AE460" s="2"/>
    </row>
    <row r="461" spans="5:31">
      <c r="E461" s="2"/>
      <c r="I461" s="2"/>
      <c r="M461" s="2"/>
      <c r="N461" s="2"/>
      <c r="O461" s="2"/>
      <c r="U461" s="2"/>
      <c r="Y461" s="2"/>
      <c r="AC461" s="2"/>
      <c r="AD461" s="2"/>
      <c r="AE461" s="2"/>
    </row>
    <row r="462" spans="5:31">
      <c r="E462" s="2"/>
      <c r="I462" s="2"/>
      <c r="M462" s="2"/>
      <c r="N462" s="2"/>
      <c r="O462" s="2"/>
      <c r="U462" s="2"/>
      <c r="Y462" s="2"/>
      <c r="AC462" s="2"/>
      <c r="AD462" s="2"/>
      <c r="AE462" s="2"/>
    </row>
    <row r="463" spans="5:31">
      <c r="E463" s="2"/>
      <c r="I463" s="2"/>
      <c r="M463" s="2"/>
      <c r="N463" s="2"/>
      <c r="O463" s="2"/>
      <c r="U463" s="2"/>
      <c r="Y463" s="2"/>
      <c r="AC463" s="2"/>
      <c r="AD463" s="2"/>
      <c r="AE463" s="2"/>
    </row>
    <row r="464" spans="5:31">
      <c r="E464" s="2"/>
      <c r="I464" s="2"/>
      <c r="M464" s="2"/>
      <c r="N464" s="2"/>
      <c r="O464" s="2"/>
      <c r="U464" s="2"/>
      <c r="Y464" s="2"/>
      <c r="AC464" s="2"/>
      <c r="AD464" s="2"/>
      <c r="AE464" s="2"/>
    </row>
    <row r="465" spans="5:31">
      <c r="E465" s="2"/>
      <c r="I465" s="2"/>
      <c r="M465" s="2"/>
      <c r="N465" s="2"/>
      <c r="O465" s="2"/>
      <c r="U465" s="2"/>
      <c r="Y465" s="2"/>
      <c r="AC465" s="2"/>
      <c r="AD465" s="2"/>
      <c r="AE465" s="2"/>
    </row>
    <row r="466" spans="5:31">
      <c r="E466" s="2"/>
      <c r="I466" s="2"/>
      <c r="M466" s="2"/>
      <c r="N466" s="2"/>
      <c r="O466" s="2"/>
      <c r="U466" s="2"/>
      <c r="Y466" s="2"/>
      <c r="AC466" s="2"/>
      <c r="AD466" s="2"/>
      <c r="AE466" s="2"/>
    </row>
    <row r="467" spans="5:31">
      <c r="E467" s="2"/>
      <c r="I467" s="2"/>
      <c r="M467" s="2"/>
      <c r="N467" s="2"/>
      <c r="O467" s="2"/>
      <c r="U467" s="2"/>
      <c r="Y467" s="2"/>
      <c r="AC467" s="2"/>
      <c r="AD467" s="2"/>
      <c r="AE467" s="2"/>
    </row>
    <row r="468" spans="5:31">
      <c r="E468" s="2"/>
      <c r="I468" s="2"/>
      <c r="M468" s="2"/>
      <c r="N468" s="2"/>
      <c r="O468" s="2"/>
      <c r="U468" s="2"/>
      <c r="Y468" s="2"/>
      <c r="AC468" s="2"/>
      <c r="AD468" s="2"/>
      <c r="AE468" s="2"/>
    </row>
    <row r="469" spans="5:31">
      <c r="E469" s="2"/>
      <c r="I469" s="2"/>
      <c r="M469" s="2"/>
      <c r="N469" s="2"/>
      <c r="O469" s="2"/>
      <c r="U469" s="2"/>
      <c r="Y469" s="2"/>
      <c r="AC469" s="2"/>
      <c r="AD469" s="2"/>
      <c r="AE469" s="2"/>
    </row>
    <row r="470" spans="5:31">
      <c r="E470" s="2"/>
      <c r="I470" s="2"/>
      <c r="M470" s="2"/>
      <c r="N470" s="2"/>
      <c r="O470" s="2"/>
      <c r="U470" s="2"/>
      <c r="Y470" s="2"/>
      <c r="AC470" s="2"/>
      <c r="AD470" s="2"/>
      <c r="AE470" s="2"/>
    </row>
    <row r="471" spans="5:31">
      <c r="E471" s="2"/>
      <c r="I471" s="2"/>
      <c r="M471" s="2"/>
      <c r="N471" s="2"/>
      <c r="O471" s="2"/>
      <c r="U471" s="2"/>
      <c r="Y471" s="2"/>
      <c r="AC471" s="2"/>
      <c r="AD471" s="2"/>
      <c r="AE471" s="2"/>
    </row>
    <row r="472" spans="5:31">
      <c r="E472" s="2"/>
      <c r="I472" s="2"/>
      <c r="M472" s="2"/>
      <c r="N472" s="2"/>
      <c r="O472" s="2"/>
      <c r="U472" s="2"/>
      <c r="Y472" s="2"/>
      <c r="AC472" s="2"/>
      <c r="AD472" s="2"/>
      <c r="AE472" s="2"/>
    </row>
    <row r="473" spans="5:31">
      <c r="E473" s="2"/>
      <c r="I473" s="2"/>
      <c r="M473" s="2"/>
      <c r="N473" s="2"/>
      <c r="O473" s="2"/>
      <c r="U473" s="2"/>
      <c r="Y473" s="2"/>
      <c r="AC473" s="2"/>
      <c r="AD473" s="2"/>
      <c r="AE473" s="2"/>
    </row>
    <row r="474" spans="5:31">
      <c r="E474" s="2"/>
      <c r="I474" s="2"/>
      <c r="M474" s="2"/>
      <c r="N474" s="2"/>
      <c r="O474" s="2"/>
      <c r="U474" s="2"/>
      <c r="Y474" s="2"/>
      <c r="AC474" s="2"/>
      <c r="AD474" s="2"/>
      <c r="AE474" s="2"/>
    </row>
    <row r="475" spans="5:31">
      <c r="E475" s="2"/>
      <c r="I475" s="2"/>
      <c r="M475" s="2"/>
      <c r="N475" s="2"/>
      <c r="O475" s="2"/>
      <c r="U475" s="2"/>
      <c r="Y475" s="2"/>
      <c r="AC475" s="2"/>
      <c r="AD475" s="2"/>
      <c r="AE475" s="2"/>
    </row>
    <row r="476" spans="5:31">
      <c r="E476" s="2"/>
      <c r="I476" s="2"/>
      <c r="M476" s="2"/>
      <c r="N476" s="2"/>
      <c r="O476" s="2"/>
      <c r="U476" s="2"/>
      <c r="Y476" s="2"/>
      <c r="AC476" s="2"/>
      <c r="AD476" s="2"/>
      <c r="AE476" s="2"/>
    </row>
    <row r="477" spans="5:31">
      <c r="E477" s="2"/>
      <c r="I477" s="2"/>
      <c r="M477" s="2"/>
      <c r="N477" s="2"/>
      <c r="O477" s="2"/>
      <c r="U477" s="2"/>
      <c r="Y477" s="2"/>
      <c r="AC477" s="2"/>
      <c r="AD477" s="2"/>
      <c r="AE477" s="2"/>
    </row>
    <row r="478" spans="5:31">
      <c r="E478" s="2"/>
      <c r="I478" s="2"/>
      <c r="M478" s="2"/>
      <c r="N478" s="2"/>
      <c r="O478" s="2"/>
      <c r="U478" s="2"/>
      <c r="Y478" s="2"/>
      <c r="AC478" s="2"/>
      <c r="AD478" s="2"/>
      <c r="AE478" s="2"/>
    </row>
    <row r="479" spans="5:31">
      <c r="E479" s="2"/>
      <c r="I479" s="2"/>
      <c r="M479" s="2"/>
      <c r="N479" s="2"/>
      <c r="O479" s="2"/>
      <c r="U479" s="2"/>
      <c r="Y479" s="2"/>
      <c r="AC479" s="2"/>
      <c r="AD479" s="2"/>
      <c r="AE479" s="2"/>
    </row>
    <row r="480" spans="5:31">
      <c r="E480" s="2"/>
      <c r="I480" s="2"/>
      <c r="M480" s="2"/>
      <c r="N480" s="2"/>
      <c r="O480" s="2"/>
      <c r="U480" s="2"/>
      <c r="Y480" s="2"/>
      <c r="AC480" s="2"/>
      <c r="AD480" s="2"/>
      <c r="AE480" s="2"/>
    </row>
    <row r="481" spans="5:31">
      <c r="E481" s="2"/>
      <c r="I481" s="2"/>
      <c r="M481" s="2"/>
      <c r="N481" s="2"/>
      <c r="O481" s="2"/>
      <c r="U481" s="2"/>
      <c r="Y481" s="2"/>
      <c r="AC481" s="2"/>
      <c r="AD481" s="2"/>
      <c r="AE481" s="2"/>
    </row>
    <row r="482" spans="5:31">
      <c r="E482" s="2"/>
      <c r="I482" s="2"/>
      <c r="M482" s="2"/>
      <c r="N482" s="2"/>
      <c r="O482" s="2"/>
      <c r="U482" s="2"/>
      <c r="Y482" s="2"/>
      <c r="AC482" s="2"/>
      <c r="AD482" s="2"/>
      <c r="AE482" s="2"/>
    </row>
    <row r="483" spans="5:31">
      <c r="E483" s="2"/>
      <c r="I483" s="2"/>
      <c r="M483" s="2"/>
      <c r="N483" s="2"/>
      <c r="O483" s="2"/>
      <c r="U483" s="2"/>
      <c r="Y483" s="2"/>
      <c r="AC483" s="2"/>
      <c r="AD483" s="2"/>
      <c r="AE483" s="2"/>
    </row>
    <row r="484" spans="5:31">
      <c r="E484" s="2"/>
      <c r="I484" s="2"/>
      <c r="M484" s="2"/>
      <c r="N484" s="2"/>
      <c r="O484" s="2"/>
      <c r="U484" s="2"/>
      <c r="Y484" s="2"/>
      <c r="AC484" s="2"/>
      <c r="AD484" s="2"/>
      <c r="AE484" s="2"/>
    </row>
    <row r="485" spans="5:31">
      <c r="E485" s="2"/>
      <c r="I485" s="2"/>
      <c r="M485" s="2"/>
      <c r="N485" s="2"/>
      <c r="O485" s="2"/>
      <c r="U485" s="2"/>
      <c r="Y485" s="2"/>
      <c r="AC485" s="2"/>
      <c r="AD485" s="2"/>
      <c r="AE485" s="2"/>
    </row>
    <row r="486" spans="5:31">
      <c r="E486" s="2"/>
      <c r="I486" s="2"/>
      <c r="M486" s="2"/>
      <c r="N486" s="2"/>
      <c r="O486" s="2"/>
      <c r="U486" s="2"/>
      <c r="Y486" s="2"/>
      <c r="AC486" s="2"/>
      <c r="AD486" s="2"/>
      <c r="AE486" s="2"/>
    </row>
    <row r="487" spans="5:31">
      <c r="E487" s="2"/>
      <c r="I487" s="2"/>
      <c r="M487" s="2"/>
      <c r="N487" s="2"/>
      <c r="O487" s="2"/>
      <c r="U487" s="2"/>
      <c r="Y487" s="2"/>
      <c r="AC487" s="2"/>
      <c r="AD487" s="2"/>
      <c r="AE487" s="2"/>
    </row>
    <row r="488" spans="5:31">
      <c r="E488" s="2"/>
      <c r="I488" s="2"/>
      <c r="M488" s="2"/>
      <c r="N488" s="2"/>
      <c r="O488" s="2"/>
      <c r="U488" s="2"/>
      <c r="Y488" s="2"/>
      <c r="AC488" s="2"/>
      <c r="AD488" s="2"/>
      <c r="AE488" s="2"/>
    </row>
    <row r="489" spans="5:31">
      <c r="E489" s="2"/>
      <c r="I489" s="2"/>
      <c r="M489" s="2"/>
      <c r="N489" s="2"/>
      <c r="O489" s="2"/>
      <c r="U489" s="2"/>
      <c r="Y489" s="2"/>
      <c r="AC489" s="2"/>
      <c r="AD489" s="2"/>
      <c r="AE489" s="2"/>
    </row>
    <row r="490" spans="5:31">
      <c r="E490" s="2"/>
      <c r="I490" s="2"/>
      <c r="M490" s="2"/>
      <c r="N490" s="2"/>
      <c r="O490" s="2"/>
      <c r="U490" s="2"/>
      <c r="Y490" s="2"/>
      <c r="AC490" s="2"/>
      <c r="AD490" s="2"/>
      <c r="AE490" s="2"/>
    </row>
    <row r="491" spans="5:31">
      <c r="E491" s="2"/>
      <c r="I491" s="2"/>
      <c r="M491" s="2"/>
      <c r="N491" s="2"/>
      <c r="O491" s="2"/>
      <c r="U491" s="2"/>
      <c r="Y491" s="2"/>
      <c r="AC491" s="2"/>
      <c r="AD491" s="2"/>
      <c r="AE491" s="2"/>
    </row>
    <row r="492" spans="5:31">
      <c r="E492" s="2"/>
      <c r="I492" s="2"/>
      <c r="M492" s="2"/>
      <c r="N492" s="2"/>
      <c r="O492" s="2"/>
      <c r="U492" s="2"/>
      <c r="Y492" s="2"/>
      <c r="AC492" s="2"/>
      <c r="AD492" s="2"/>
      <c r="AE492" s="2"/>
    </row>
    <row r="493" spans="5:31">
      <c r="E493" s="2"/>
      <c r="I493" s="2"/>
      <c r="M493" s="2"/>
      <c r="N493" s="2"/>
      <c r="O493" s="2"/>
      <c r="U493" s="2"/>
      <c r="Y493" s="2"/>
      <c r="AC493" s="2"/>
      <c r="AD493" s="2"/>
      <c r="AE493" s="2"/>
    </row>
    <row r="494" spans="5:31">
      <c r="E494" s="2"/>
      <c r="I494" s="2"/>
      <c r="M494" s="2"/>
      <c r="N494" s="2"/>
      <c r="O494" s="2"/>
      <c r="U494" s="2"/>
      <c r="Y494" s="2"/>
      <c r="AC494" s="2"/>
      <c r="AD494" s="2"/>
      <c r="AE494" s="2"/>
    </row>
    <row r="495" spans="5:31">
      <c r="E495" s="2"/>
      <c r="I495" s="2"/>
      <c r="M495" s="2"/>
      <c r="N495" s="2"/>
      <c r="O495" s="2"/>
      <c r="U495" s="2"/>
      <c r="Y495" s="2"/>
      <c r="AC495" s="2"/>
      <c r="AD495" s="2"/>
      <c r="AE495" s="2"/>
    </row>
    <row r="496" spans="5:31">
      <c r="E496" s="2"/>
      <c r="I496" s="2"/>
      <c r="M496" s="2"/>
      <c r="N496" s="2"/>
      <c r="O496" s="2"/>
      <c r="U496" s="2"/>
      <c r="Y496" s="2"/>
      <c r="AC496" s="2"/>
      <c r="AD496" s="2"/>
      <c r="AE496" s="2"/>
    </row>
    <row r="497" spans="5:31">
      <c r="E497" s="2"/>
      <c r="I497" s="2"/>
      <c r="M497" s="2"/>
      <c r="N497" s="2"/>
      <c r="O497" s="2"/>
      <c r="U497" s="2"/>
      <c r="Y497" s="2"/>
      <c r="AC497" s="2"/>
      <c r="AD497" s="2"/>
      <c r="AE497" s="2"/>
    </row>
    <row r="498" spans="5:31">
      <c r="E498" s="2"/>
      <c r="I498" s="2"/>
      <c r="M498" s="2"/>
      <c r="N498" s="2"/>
      <c r="O498" s="2"/>
      <c r="U498" s="2"/>
      <c r="Y498" s="2"/>
      <c r="AC498" s="2"/>
      <c r="AD498" s="2"/>
      <c r="AE498" s="2"/>
    </row>
    <row r="499" spans="5:31">
      <c r="E499" s="2"/>
      <c r="I499" s="2"/>
      <c r="M499" s="2"/>
      <c r="N499" s="2"/>
      <c r="O499" s="2"/>
      <c r="U499" s="2"/>
      <c r="Y499" s="2"/>
      <c r="AC499" s="2"/>
      <c r="AD499" s="2"/>
      <c r="AE499" s="2"/>
    </row>
    <row r="500" spans="5:31">
      <c r="E500" s="2"/>
      <c r="I500" s="2"/>
      <c r="M500" s="2"/>
      <c r="N500" s="2"/>
      <c r="O500" s="2"/>
      <c r="U500" s="2"/>
      <c r="Y500" s="2"/>
      <c r="AC500" s="2"/>
      <c r="AD500" s="2"/>
      <c r="AE500" s="2"/>
    </row>
    <row r="501" spans="5:31">
      <c r="E501" s="2"/>
      <c r="I501" s="2"/>
      <c r="M501" s="2"/>
      <c r="N501" s="2"/>
      <c r="O501" s="2"/>
      <c r="U501" s="2"/>
      <c r="Y501" s="2"/>
      <c r="AC501" s="2"/>
      <c r="AD501" s="2"/>
      <c r="AE501" s="2"/>
    </row>
    <row r="502" spans="5:31">
      <c r="E502" s="2"/>
      <c r="I502" s="2"/>
      <c r="M502" s="2"/>
      <c r="N502" s="2"/>
      <c r="O502" s="2"/>
      <c r="U502" s="2"/>
      <c r="Y502" s="2"/>
      <c r="AC502" s="2"/>
      <c r="AD502" s="2"/>
      <c r="AE502" s="2"/>
    </row>
    <row r="503" spans="5:31">
      <c r="E503" s="2"/>
      <c r="I503" s="2"/>
      <c r="M503" s="2"/>
      <c r="N503" s="2"/>
      <c r="O503" s="2"/>
      <c r="U503" s="2"/>
      <c r="Y503" s="2"/>
      <c r="AC503" s="2"/>
      <c r="AD503" s="2"/>
      <c r="AE503" s="2"/>
    </row>
    <row r="504" spans="5:31">
      <c r="E504" s="2"/>
      <c r="I504" s="2"/>
      <c r="M504" s="2"/>
      <c r="N504" s="2"/>
      <c r="O504" s="2"/>
      <c r="U504" s="2"/>
      <c r="Y504" s="2"/>
      <c r="AC504" s="2"/>
      <c r="AD504" s="2"/>
      <c r="AE504" s="2"/>
    </row>
    <row r="505" spans="5:31">
      <c r="E505" s="2"/>
      <c r="I505" s="2"/>
      <c r="M505" s="2"/>
      <c r="N505" s="2"/>
      <c r="O505" s="2"/>
      <c r="U505" s="2"/>
      <c r="Y505" s="2"/>
      <c r="AC505" s="2"/>
      <c r="AD505" s="2"/>
      <c r="AE505" s="2"/>
    </row>
    <row r="506" spans="5:31">
      <c r="E506" s="2"/>
      <c r="I506" s="2"/>
      <c r="M506" s="2"/>
      <c r="N506" s="2"/>
      <c r="O506" s="2"/>
      <c r="U506" s="2"/>
      <c r="Y506" s="2"/>
      <c r="AC506" s="2"/>
      <c r="AD506" s="2"/>
      <c r="AE506" s="2"/>
    </row>
    <row r="507" spans="5:31">
      <c r="E507" s="2"/>
      <c r="I507" s="2"/>
      <c r="M507" s="2"/>
      <c r="N507" s="2"/>
      <c r="O507" s="2"/>
      <c r="U507" s="2"/>
      <c r="Y507" s="2"/>
      <c r="AC507" s="2"/>
      <c r="AD507" s="2"/>
      <c r="AE507" s="2"/>
    </row>
    <row r="508" spans="5:31">
      <c r="E508" s="2"/>
      <c r="I508" s="2"/>
      <c r="M508" s="2"/>
      <c r="N508" s="2"/>
      <c r="O508" s="2"/>
      <c r="U508" s="2"/>
      <c r="Y508" s="2"/>
      <c r="AC508" s="2"/>
      <c r="AD508" s="2"/>
      <c r="AE508" s="2"/>
    </row>
    <row r="509" spans="5:31">
      <c r="E509" s="2"/>
      <c r="I509" s="2"/>
      <c r="M509" s="2"/>
      <c r="N509" s="2"/>
      <c r="O509" s="2"/>
      <c r="U509" s="2"/>
      <c r="Y509" s="2"/>
      <c r="AC509" s="2"/>
      <c r="AD509" s="2"/>
      <c r="AE509" s="2"/>
    </row>
    <row r="510" spans="5:31">
      <c r="E510" s="2"/>
      <c r="I510" s="2"/>
      <c r="M510" s="2"/>
      <c r="N510" s="2"/>
      <c r="O510" s="2"/>
      <c r="U510" s="2"/>
      <c r="Y510" s="2"/>
      <c r="AC510" s="2"/>
      <c r="AD510" s="2"/>
      <c r="AE510" s="2"/>
    </row>
    <row r="511" spans="5:31">
      <c r="E511" s="2"/>
      <c r="I511" s="2"/>
      <c r="M511" s="2"/>
      <c r="N511" s="2"/>
      <c r="O511" s="2"/>
      <c r="U511" s="2"/>
      <c r="Y511" s="2"/>
      <c r="AC511" s="2"/>
      <c r="AD511" s="2"/>
      <c r="AE511" s="2"/>
    </row>
    <row r="512" spans="5:31">
      <c r="E512" s="2"/>
      <c r="I512" s="2"/>
      <c r="M512" s="2"/>
      <c r="N512" s="2"/>
      <c r="O512" s="2"/>
      <c r="U512" s="2"/>
      <c r="Y512" s="2"/>
      <c r="AC512" s="2"/>
      <c r="AD512" s="2"/>
      <c r="AE512" s="2"/>
    </row>
    <row r="513" spans="5:31">
      <c r="E513" s="2"/>
      <c r="I513" s="2"/>
      <c r="M513" s="2"/>
      <c r="N513" s="2"/>
      <c r="O513" s="2"/>
      <c r="U513" s="2"/>
      <c r="Y513" s="2"/>
      <c r="AC513" s="2"/>
      <c r="AD513" s="2"/>
      <c r="AE513" s="2"/>
    </row>
    <row r="514" spans="5:31">
      <c r="E514" s="2"/>
      <c r="I514" s="2"/>
      <c r="M514" s="2"/>
      <c r="N514" s="2"/>
      <c r="O514" s="2"/>
      <c r="U514" s="2"/>
      <c r="Y514" s="2"/>
      <c r="AC514" s="2"/>
      <c r="AD514" s="2"/>
      <c r="AE514" s="2"/>
    </row>
    <row r="515" spans="5:31">
      <c r="E515" s="2"/>
      <c r="I515" s="2"/>
      <c r="M515" s="2"/>
      <c r="N515" s="2"/>
      <c r="O515" s="2"/>
      <c r="U515" s="2"/>
      <c r="Y515" s="2"/>
      <c r="AC515" s="2"/>
      <c r="AD515" s="2"/>
      <c r="AE515" s="2"/>
    </row>
    <row r="516" spans="5:31">
      <c r="E516" s="2"/>
      <c r="I516" s="2"/>
      <c r="M516" s="2"/>
      <c r="N516" s="2"/>
      <c r="O516" s="2"/>
      <c r="U516" s="2"/>
      <c r="Y516" s="2"/>
      <c r="AC516" s="2"/>
      <c r="AD516" s="2"/>
      <c r="AE516" s="2"/>
    </row>
    <row r="517" spans="5:31">
      <c r="E517" s="2"/>
      <c r="I517" s="2"/>
      <c r="M517" s="2"/>
      <c r="N517" s="2"/>
      <c r="O517" s="2"/>
      <c r="U517" s="2"/>
      <c r="Y517" s="2"/>
      <c r="AC517" s="2"/>
      <c r="AD517" s="2"/>
      <c r="AE517" s="2"/>
    </row>
    <row r="518" spans="5:31">
      <c r="E518" s="2"/>
      <c r="I518" s="2"/>
      <c r="M518" s="2"/>
      <c r="N518" s="2"/>
      <c r="O518" s="2"/>
      <c r="U518" s="2"/>
      <c r="Y518" s="2"/>
      <c r="AC518" s="2"/>
      <c r="AD518" s="2"/>
      <c r="AE518" s="2"/>
    </row>
    <row r="519" spans="5:31">
      <c r="E519" s="2"/>
      <c r="I519" s="2"/>
      <c r="M519" s="2"/>
      <c r="N519" s="2"/>
      <c r="O519" s="2"/>
      <c r="U519" s="2"/>
      <c r="Y519" s="2"/>
      <c r="AC519" s="2"/>
      <c r="AD519" s="2"/>
      <c r="AE519" s="2"/>
    </row>
    <row r="520" spans="5:31">
      <c r="E520" s="2"/>
      <c r="I520" s="2"/>
      <c r="M520" s="2"/>
      <c r="N520" s="2"/>
      <c r="O520" s="2"/>
      <c r="U520" s="2"/>
      <c r="Y520" s="2"/>
      <c r="AC520" s="2"/>
      <c r="AD520" s="2"/>
      <c r="AE520" s="2"/>
    </row>
    <row r="521" spans="5:31">
      <c r="E521" s="2"/>
      <c r="I521" s="2"/>
      <c r="M521" s="2"/>
      <c r="N521" s="2"/>
      <c r="O521" s="2"/>
      <c r="U521" s="2"/>
      <c r="Y521" s="2"/>
      <c r="AC521" s="2"/>
      <c r="AD521" s="2"/>
      <c r="AE521" s="2"/>
    </row>
    <row r="522" spans="5:31">
      <c r="E522" s="2"/>
      <c r="I522" s="2"/>
      <c r="M522" s="2"/>
      <c r="N522" s="2"/>
      <c r="O522" s="2"/>
      <c r="U522" s="2"/>
      <c r="Y522" s="2"/>
      <c r="AC522" s="2"/>
      <c r="AD522" s="2"/>
      <c r="AE522" s="2"/>
    </row>
    <row r="523" spans="5:31">
      <c r="E523" s="2"/>
      <c r="I523" s="2"/>
      <c r="M523" s="2"/>
      <c r="N523" s="2"/>
      <c r="O523" s="2"/>
      <c r="U523" s="2"/>
      <c r="Y523" s="2"/>
      <c r="AC523" s="2"/>
      <c r="AD523" s="2"/>
      <c r="AE523" s="2"/>
    </row>
    <row r="524" spans="5:31">
      <c r="E524" s="2"/>
      <c r="I524" s="2"/>
      <c r="M524" s="2"/>
      <c r="N524" s="2"/>
      <c r="O524" s="2"/>
      <c r="U524" s="2"/>
      <c r="Y524" s="2"/>
      <c r="AC524" s="2"/>
      <c r="AD524" s="2"/>
      <c r="AE524" s="2"/>
    </row>
    <row r="525" spans="5:31">
      <c r="E525" s="2"/>
      <c r="I525" s="2"/>
      <c r="M525" s="2"/>
      <c r="N525" s="2"/>
      <c r="O525" s="2"/>
      <c r="U525" s="2"/>
      <c r="Y525" s="2"/>
      <c r="AC525" s="2"/>
      <c r="AD525" s="2"/>
      <c r="AE525" s="2"/>
    </row>
    <row r="526" spans="5:31">
      <c r="E526" s="2"/>
      <c r="I526" s="2"/>
      <c r="M526" s="2"/>
      <c r="N526" s="2"/>
      <c r="O526" s="2"/>
      <c r="U526" s="2"/>
      <c r="Y526" s="2"/>
      <c r="AC526" s="2"/>
      <c r="AD526" s="2"/>
      <c r="AE526" s="2"/>
    </row>
    <row r="527" spans="5:31">
      <c r="E527" s="2"/>
      <c r="I527" s="2"/>
      <c r="M527" s="2"/>
      <c r="N527" s="2"/>
      <c r="O527" s="2"/>
      <c r="U527" s="2"/>
      <c r="Y527" s="2"/>
      <c r="AC527" s="2"/>
      <c r="AD527" s="2"/>
      <c r="AE527" s="2"/>
    </row>
    <row r="528" spans="5:31">
      <c r="E528" s="2"/>
      <c r="I528" s="2"/>
      <c r="M528" s="2"/>
      <c r="N528" s="2"/>
      <c r="O528" s="2"/>
      <c r="U528" s="2"/>
      <c r="Y528" s="2"/>
      <c r="AC528" s="2"/>
      <c r="AD528" s="2"/>
      <c r="AE528" s="2"/>
    </row>
    <row r="529" spans="5:31">
      <c r="E529" s="2"/>
      <c r="I529" s="2"/>
      <c r="M529" s="2"/>
      <c r="N529" s="2"/>
      <c r="O529" s="2"/>
      <c r="U529" s="2"/>
      <c r="Y529" s="2"/>
      <c r="AC529" s="2"/>
      <c r="AD529" s="2"/>
      <c r="AE529" s="2"/>
    </row>
    <row r="530" spans="5:31">
      <c r="E530" s="2"/>
      <c r="I530" s="2"/>
      <c r="M530" s="2"/>
      <c r="N530" s="2"/>
      <c r="O530" s="2"/>
      <c r="U530" s="2"/>
      <c r="Y530" s="2"/>
      <c r="AC530" s="2"/>
      <c r="AD530" s="2"/>
      <c r="AE530" s="2"/>
    </row>
    <row r="531" spans="5:31">
      <c r="E531" s="2"/>
      <c r="I531" s="2"/>
      <c r="M531" s="2"/>
      <c r="N531" s="2"/>
      <c r="O531" s="2"/>
      <c r="U531" s="2"/>
      <c r="Y531" s="2"/>
      <c r="AC531" s="2"/>
      <c r="AD531" s="2"/>
      <c r="AE531" s="2"/>
    </row>
    <row r="532" spans="5:31">
      <c r="E532" s="2"/>
      <c r="I532" s="2"/>
      <c r="M532" s="2"/>
      <c r="N532" s="2"/>
      <c r="O532" s="2"/>
      <c r="U532" s="2"/>
      <c r="Y532" s="2"/>
      <c r="AC532" s="2"/>
      <c r="AD532" s="2"/>
      <c r="AE532" s="2"/>
    </row>
    <row r="533" spans="5:31">
      <c r="E533" s="2"/>
      <c r="I533" s="2"/>
      <c r="M533" s="2"/>
      <c r="N533" s="2"/>
      <c r="O533" s="2"/>
      <c r="U533" s="2"/>
      <c r="Y533" s="2"/>
      <c r="AC533" s="2"/>
      <c r="AD533" s="2"/>
      <c r="AE533" s="2"/>
    </row>
    <row r="534" spans="5:31">
      <c r="E534" s="2"/>
      <c r="I534" s="2"/>
      <c r="M534" s="2"/>
      <c r="N534" s="2"/>
      <c r="O534" s="2"/>
      <c r="U534" s="2"/>
      <c r="Y534" s="2"/>
      <c r="AC534" s="2"/>
      <c r="AD534" s="2"/>
      <c r="AE534" s="2"/>
    </row>
    <row r="535" spans="5:31">
      <c r="E535" s="2"/>
      <c r="I535" s="2"/>
      <c r="M535" s="2"/>
      <c r="N535" s="2"/>
      <c r="O535" s="2"/>
      <c r="U535" s="2"/>
      <c r="Y535" s="2"/>
      <c r="AC535" s="2"/>
      <c r="AD535" s="2"/>
      <c r="AE535" s="2"/>
    </row>
    <row r="536" spans="5:31">
      <c r="E536" s="2"/>
      <c r="I536" s="2"/>
      <c r="M536" s="2"/>
      <c r="N536" s="2"/>
      <c r="O536" s="2"/>
      <c r="U536" s="2"/>
      <c r="Y536" s="2"/>
      <c r="AC536" s="2"/>
      <c r="AD536" s="2"/>
      <c r="AE536" s="2"/>
    </row>
    <row r="537" spans="5:31">
      <c r="E537" s="2"/>
      <c r="I537" s="2"/>
      <c r="M537" s="2"/>
      <c r="N537" s="2"/>
      <c r="O537" s="2"/>
      <c r="U537" s="2"/>
      <c r="Y537" s="2"/>
      <c r="AC537" s="2"/>
      <c r="AD537" s="2"/>
      <c r="AE537" s="2"/>
    </row>
    <row r="538" spans="5:31">
      <c r="E538" s="2"/>
      <c r="I538" s="2"/>
      <c r="M538" s="2"/>
      <c r="N538" s="2"/>
      <c r="O538" s="2"/>
      <c r="U538" s="2"/>
      <c r="Y538" s="2"/>
      <c r="AC538" s="2"/>
      <c r="AD538" s="2"/>
      <c r="AE538" s="2"/>
    </row>
    <row r="539" spans="5:31">
      <c r="E539" s="2"/>
      <c r="I539" s="2"/>
      <c r="M539" s="2"/>
      <c r="N539" s="2"/>
      <c r="O539" s="2"/>
      <c r="U539" s="2"/>
      <c r="Y539" s="2"/>
      <c r="AC539" s="2"/>
      <c r="AD539" s="2"/>
      <c r="AE539" s="2"/>
    </row>
    <row r="540" spans="5:31">
      <c r="E540" s="2"/>
      <c r="I540" s="2"/>
      <c r="M540" s="2"/>
      <c r="N540" s="2"/>
      <c r="O540" s="2"/>
      <c r="U540" s="2"/>
      <c r="Y540" s="2"/>
      <c r="AC540" s="2"/>
      <c r="AD540" s="2"/>
      <c r="AE540" s="2"/>
    </row>
    <row r="541" spans="5:31">
      <c r="E541" s="2"/>
      <c r="I541" s="2"/>
      <c r="M541" s="2"/>
      <c r="N541" s="2"/>
      <c r="O541" s="2"/>
      <c r="U541" s="2"/>
      <c r="Y541" s="2"/>
      <c r="AC541" s="2"/>
      <c r="AD541" s="2"/>
      <c r="AE541" s="2"/>
    </row>
    <row r="542" spans="5:31">
      <c r="E542" s="2"/>
      <c r="I542" s="2"/>
      <c r="M542" s="2"/>
      <c r="N542" s="2"/>
      <c r="O542" s="2"/>
      <c r="U542" s="2"/>
      <c r="Y542" s="2"/>
      <c r="AC542" s="2"/>
      <c r="AD542" s="2"/>
      <c r="AE542" s="2"/>
    </row>
    <row r="543" spans="5:31">
      <c r="E543" s="2"/>
      <c r="I543" s="2"/>
      <c r="M543" s="2"/>
      <c r="N543" s="2"/>
      <c r="O543" s="2"/>
      <c r="U543" s="2"/>
      <c r="Y543" s="2"/>
      <c r="AC543" s="2"/>
      <c r="AD543" s="2"/>
      <c r="AE543" s="2"/>
    </row>
    <row r="544" spans="5:31">
      <c r="E544" s="2"/>
      <c r="I544" s="2"/>
      <c r="M544" s="2"/>
      <c r="N544" s="2"/>
      <c r="O544" s="2"/>
      <c r="U544" s="2"/>
      <c r="Y544" s="2"/>
      <c r="AC544" s="2"/>
      <c r="AD544" s="2"/>
      <c r="AE544" s="2"/>
    </row>
    <row r="545" spans="5:31">
      <c r="E545" s="2"/>
      <c r="I545" s="2"/>
      <c r="M545" s="2"/>
      <c r="N545" s="2"/>
      <c r="O545" s="2"/>
      <c r="U545" s="2"/>
      <c r="Y545" s="2"/>
      <c r="AC545" s="2"/>
      <c r="AD545" s="2"/>
      <c r="AE545" s="2"/>
    </row>
    <row r="546" spans="5:31">
      <c r="E546" s="2"/>
      <c r="I546" s="2"/>
      <c r="M546" s="2"/>
      <c r="N546" s="2"/>
      <c r="O546" s="2"/>
      <c r="U546" s="2"/>
      <c r="Y546" s="2"/>
      <c r="AC546" s="2"/>
      <c r="AD546" s="2"/>
      <c r="AE546" s="2"/>
    </row>
    <row r="547" spans="5:31">
      <c r="E547" s="2"/>
      <c r="I547" s="2"/>
      <c r="M547" s="2"/>
      <c r="N547" s="2"/>
      <c r="O547" s="2"/>
      <c r="U547" s="2"/>
      <c r="Y547" s="2"/>
      <c r="AC547" s="2"/>
      <c r="AD547" s="2"/>
      <c r="AE547" s="2"/>
    </row>
    <row r="548" spans="5:31">
      <c r="E548" s="2"/>
      <c r="I548" s="2"/>
      <c r="M548" s="2"/>
      <c r="N548" s="2"/>
      <c r="O548" s="2"/>
      <c r="U548" s="2"/>
      <c r="Y548" s="2"/>
      <c r="AC548" s="2"/>
      <c r="AD548" s="2"/>
      <c r="AE548" s="2"/>
    </row>
    <row r="549" spans="5:31">
      <c r="E549" s="2"/>
      <c r="I549" s="2"/>
      <c r="M549" s="2"/>
      <c r="N549" s="2"/>
      <c r="O549" s="2"/>
      <c r="U549" s="2"/>
      <c r="Y549" s="2"/>
      <c r="AC549" s="2"/>
      <c r="AD549" s="2"/>
      <c r="AE549" s="2"/>
    </row>
    <row r="550" spans="5:31">
      <c r="E550" s="2"/>
      <c r="I550" s="2"/>
      <c r="M550" s="2"/>
      <c r="N550" s="2"/>
      <c r="O550" s="2"/>
      <c r="U550" s="2"/>
      <c r="Y550" s="2"/>
      <c r="AC550" s="2"/>
      <c r="AD550" s="2"/>
      <c r="AE550" s="2"/>
    </row>
    <row r="551" spans="5:31">
      <c r="E551" s="2"/>
      <c r="I551" s="2"/>
      <c r="M551" s="2"/>
      <c r="N551" s="2"/>
      <c r="O551" s="2"/>
      <c r="U551" s="2"/>
      <c r="Y551" s="2"/>
      <c r="AC551" s="2"/>
      <c r="AD551" s="2"/>
      <c r="AE551" s="2"/>
    </row>
    <row r="552" spans="5:31">
      <c r="E552" s="2"/>
      <c r="I552" s="2"/>
      <c r="M552" s="2"/>
      <c r="N552" s="2"/>
      <c r="O552" s="2"/>
      <c r="U552" s="2"/>
      <c r="Y552" s="2"/>
      <c r="AC552" s="2"/>
      <c r="AD552" s="2"/>
      <c r="AE552" s="2"/>
    </row>
    <row r="553" spans="5:31">
      <c r="E553" s="2"/>
      <c r="I553" s="2"/>
      <c r="M553" s="2"/>
      <c r="N553" s="2"/>
      <c r="O553" s="2"/>
      <c r="U553" s="2"/>
      <c r="Y553" s="2"/>
      <c r="AC553" s="2"/>
      <c r="AD553" s="2"/>
      <c r="AE553" s="2"/>
    </row>
    <row r="554" spans="5:31">
      <c r="E554" s="2"/>
      <c r="I554" s="2"/>
      <c r="M554" s="2"/>
      <c r="N554" s="2"/>
      <c r="O554" s="2"/>
      <c r="U554" s="2"/>
      <c r="Y554" s="2"/>
      <c r="AC554" s="2"/>
      <c r="AD554" s="2"/>
      <c r="AE554" s="2"/>
    </row>
    <row r="555" spans="5:31">
      <c r="E555" s="2"/>
      <c r="I555" s="2"/>
      <c r="M555" s="2"/>
      <c r="N555" s="2"/>
      <c r="O555" s="2"/>
      <c r="U555" s="2"/>
      <c r="Y555" s="2"/>
      <c r="AC555" s="2"/>
      <c r="AD555" s="2"/>
      <c r="AE555" s="2"/>
    </row>
    <row r="556" spans="5:31">
      <c r="E556" s="2"/>
      <c r="I556" s="2"/>
      <c r="M556" s="2"/>
      <c r="N556" s="2"/>
      <c r="O556" s="2"/>
      <c r="U556" s="2"/>
      <c r="Y556" s="2"/>
      <c r="AC556" s="2"/>
      <c r="AD556" s="2"/>
      <c r="AE556" s="2"/>
    </row>
    <row r="557" spans="5:31">
      <c r="E557" s="2"/>
      <c r="I557" s="2"/>
      <c r="M557" s="2"/>
      <c r="N557" s="2"/>
      <c r="O557" s="2"/>
      <c r="U557" s="2"/>
      <c r="Y557" s="2"/>
      <c r="AC557" s="2"/>
      <c r="AD557" s="2"/>
      <c r="AE557" s="2"/>
    </row>
    <row r="558" spans="5:31">
      <c r="E558" s="2"/>
      <c r="I558" s="2"/>
      <c r="M558" s="2"/>
      <c r="N558" s="2"/>
      <c r="O558" s="2"/>
      <c r="U558" s="2"/>
      <c r="Y558" s="2"/>
      <c r="AC558" s="2"/>
      <c r="AD558" s="2"/>
      <c r="AE558" s="2"/>
    </row>
    <row r="559" spans="5:31">
      <c r="E559" s="2"/>
      <c r="I559" s="2"/>
      <c r="M559" s="2"/>
      <c r="N559" s="2"/>
      <c r="O559" s="2"/>
      <c r="U559" s="2"/>
      <c r="Y559" s="2"/>
      <c r="AC559" s="2"/>
      <c r="AD559" s="2"/>
      <c r="AE559" s="2"/>
    </row>
    <row r="560" spans="5:31">
      <c r="E560" s="2"/>
      <c r="I560" s="2"/>
      <c r="M560" s="2"/>
      <c r="N560" s="2"/>
      <c r="O560" s="2"/>
      <c r="U560" s="2"/>
      <c r="Y560" s="2"/>
      <c r="AC560" s="2"/>
      <c r="AD560" s="2"/>
      <c r="AE560" s="2"/>
    </row>
    <row r="561" spans="5:31">
      <c r="E561" s="2"/>
      <c r="I561" s="2"/>
      <c r="M561" s="2"/>
      <c r="N561" s="2"/>
      <c r="O561" s="2"/>
      <c r="U561" s="2"/>
      <c r="Y561" s="2"/>
      <c r="AC561" s="2"/>
      <c r="AD561" s="2"/>
      <c r="AE561" s="2"/>
    </row>
    <row r="562" spans="5:31">
      <c r="E562" s="2"/>
      <c r="I562" s="2"/>
      <c r="M562" s="2"/>
      <c r="N562" s="2"/>
      <c r="O562" s="2"/>
      <c r="U562" s="2"/>
      <c r="Y562" s="2"/>
      <c r="AC562" s="2"/>
      <c r="AD562" s="2"/>
      <c r="AE562" s="2"/>
    </row>
    <row r="563" spans="5:31">
      <c r="E563" s="2"/>
      <c r="I563" s="2"/>
      <c r="M563" s="2"/>
      <c r="N563" s="2"/>
      <c r="O563" s="2"/>
      <c r="U563" s="2"/>
      <c r="Y563" s="2"/>
      <c r="AC563" s="2"/>
      <c r="AD563" s="2"/>
      <c r="AE563" s="2"/>
    </row>
    <row r="564" spans="5:31">
      <c r="E564" s="2"/>
      <c r="I564" s="2"/>
      <c r="M564" s="2"/>
      <c r="N564" s="2"/>
      <c r="O564" s="2"/>
      <c r="U564" s="2"/>
      <c r="Y564" s="2"/>
      <c r="AC564" s="2"/>
      <c r="AD564" s="2"/>
      <c r="AE564" s="2"/>
    </row>
    <row r="565" spans="5:31">
      <c r="E565" s="2"/>
      <c r="I565" s="2"/>
      <c r="M565" s="2"/>
      <c r="N565" s="2"/>
      <c r="O565" s="2"/>
      <c r="U565" s="2"/>
      <c r="Y565" s="2"/>
      <c r="AC565" s="2"/>
      <c r="AD565" s="2"/>
      <c r="AE565" s="2"/>
    </row>
    <row r="566" spans="5:31">
      <c r="E566" s="2"/>
      <c r="I566" s="2"/>
      <c r="M566" s="2"/>
      <c r="N566" s="2"/>
      <c r="O566" s="2"/>
      <c r="U566" s="2"/>
      <c r="Y566" s="2"/>
      <c r="AC566" s="2"/>
      <c r="AD566" s="2"/>
      <c r="AE566" s="2"/>
    </row>
    <row r="567" spans="5:31">
      <c r="E567" s="2"/>
      <c r="I567" s="2"/>
      <c r="M567" s="2"/>
      <c r="N567" s="2"/>
      <c r="O567" s="2"/>
      <c r="U567" s="2"/>
      <c r="Y567" s="2"/>
      <c r="AC567" s="2"/>
      <c r="AD567" s="2"/>
      <c r="AE567" s="2"/>
    </row>
    <row r="568" spans="5:31">
      <c r="E568" s="2"/>
      <c r="I568" s="2"/>
      <c r="M568" s="2"/>
      <c r="N568" s="2"/>
      <c r="O568" s="2"/>
      <c r="U568" s="2"/>
      <c r="Y568" s="2"/>
      <c r="AC568" s="2"/>
      <c r="AD568" s="2"/>
      <c r="AE568" s="2"/>
    </row>
    <row r="569" spans="5:31">
      <c r="E569" s="2"/>
      <c r="I569" s="2"/>
      <c r="M569" s="2"/>
      <c r="N569" s="2"/>
      <c r="O569" s="2"/>
      <c r="U569" s="2"/>
      <c r="Y569" s="2"/>
      <c r="AC569" s="2"/>
      <c r="AD569" s="2"/>
      <c r="AE569" s="2"/>
    </row>
    <row r="570" spans="5:31">
      <c r="E570" s="2"/>
      <c r="I570" s="2"/>
      <c r="M570" s="2"/>
      <c r="N570" s="2"/>
      <c r="O570" s="2"/>
      <c r="U570" s="2"/>
      <c r="Y570" s="2"/>
      <c r="AC570" s="2"/>
      <c r="AD570" s="2"/>
      <c r="AE570" s="2"/>
    </row>
    <row r="571" spans="5:31">
      <c r="E571" s="2"/>
      <c r="I571" s="2"/>
      <c r="M571" s="2"/>
      <c r="N571" s="2"/>
      <c r="O571" s="2"/>
      <c r="U571" s="2"/>
      <c r="Y571" s="2"/>
      <c r="AC571" s="2"/>
      <c r="AD571" s="2"/>
      <c r="AE571" s="2"/>
    </row>
    <row r="572" spans="5:31">
      <c r="E572" s="2"/>
      <c r="I572" s="2"/>
      <c r="M572" s="2"/>
      <c r="N572" s="2"/>
      <c r="O572" s="2"/>
      <c r="U572" s="2"/>
      <c r="Y572" s="2"/>
      <c r="AC572" s="2"/>
      <c r="AD572" s="2"/>
      <c r="AE572" s="2"/>
    </row>
    <row r="573" spans="5:31">
      <c r="E573" s="2"/>
      <c r="I573" s="2"/>
      <c r="M573" s="2"/>
      <c r="N573" s="2"/>
      <c r="O573" s="2"/>
      <c r="U573" s="2"/>
      <c r="Y573" s="2"/>
      <c r="AC573" s="2"/>
      <c r="AD573" s="2"/>
      <c r="AE573" s="2"/>
    </row>
    <row r="574" spans="5:31">
      <c r="E574" s="2"/>
      <c r="I574" s="2"/>
      <c r="M574" s="2"/>
      <c r="N574" s="2"/>
      <c r="O574" s="2"/>
      <c r="U574" s="2"/>
      <c r="Y574" s="2"/>
      <c r="AC574" s="2"/>
      <c r="AD574" s="2"/>
      <c r="AE574" s="2"/>
    </row>
    <row r="575" spans="5:31">
      <c r="E575" s="2"/>
      <c r="I575" s="2"/>
      <c r="M575" s="2"/>
      <c r="N575" s="2"/>
      <c r="O575" s="2"/>
      <c r="U575" s="2"/>
      <c r="Y575" s="2"/>
      <c r="AC575" s="2"/>
      <c r="AD575" s="2"/>
      <c r="AE575" s="2"/>
    </row>
    <row r="576" spans="5:31">
      <c r="E576" s="2"/>
      <c r="I576" s="2"/>
      <c r="M576" s="2"/>
      <c r="N576" s="2"/>
      <c r="O576" s="2"/>
      <c r="U576" s="2"/>
      <c r="Y576" s="2"/>
      <c r="AC576" s="2"/>
      <c r="AD576" s="2"/>
      <c r="AE576" s="2"/>
    </row>
    <row r="577" spans="5:31">
      <c r="E577" s="2"/>
      <c r="I577" s="2"/>
      <c r="M577" s="2"/>
      <c r="N577" s="2"/>
      <c r="O577" s="2"/>
      <c r="U577" s="2"/>
      <c r="Y577" s="2"/>
      <c r="AC577" s="2"/>
      <c r="AD577" s="2"/>
      <c r="AE577" s="2"/>
    </row>
    <row r="578" spans="5:31">
      <c r="E578" s="2"/>
      <c r="I578" s="2"/>
      <c r="M578" s="2"/>
      <c r="N578" s="2"/>
      <c r="O578" s="2"/>
      <c r="U578" s="2"/>
      <c r="Y578" s="2"/>
      <c r="AC578" s="2"/>
      <c r="AD578" s="2"/>
      <c r="AE578" s="2"/>
    </row>
    <row r="579" spans="5:31">
      <c r="E579" s="2"/>
      <c r="I579" s="2"/>
      <c r="M579" s="2"/>
      <c r="N579" s="2"/>
      <c r="O579" s="2"/>
      <c r="U579" s="2"/>
      <c r="Y579" s="2"/>
      <c r="AC579" s="2"/>
      <c r="AD579" s="2"/>
      <c r="AE579" s="2"/>
    </row>
    <row r="580" spans="5:31">
      <c r="E580" s="2"/>
      <c r="I580" s="2"/>
      <c r="M580" s="2"/>
      <c r="N580" s="2"/>
      <c r="O580" s="2"/>
      <c r="U580" s="2"/>
      <c r="Y580" s="2"/>
      <c r="AC580" s="2"/>
      <c r="AD580" s="2"/>
      <c r="AE580" s="2"/>
    </row>
    <row r="581" spans="5:31">
      <c r="E581" s="2"/>
      <c r="I581" s="2"/>
      <c r="M581" s="2"/>
      <c r="N581" s="2"/>
      <c r="O581" s="2"/>
      <c r="U581" s="2"/>
      <c r="Y581" s="2"/>
      <c r="AC581" s="2"/>
      <c r="AD581" s="2"/>
      <c r="AE581" s="2"/>
    </row>
    <row r="582" spans="5:31">
      <c r="E582" s="2"/>
      <c r="I582" s="2"/>
      <c r="M582" s="2"/>
      <c r="N582" s="2"/>
      <c r="O582" s="2"/>
      <c r="U582" s="2"/>
      <c r="Y582" s="2"/>
      <c r="AC582" s="2"/>
      <c r="AD582" s="2"/>
      <c r="AE582" s="2"/>
    </row>
    <row r="583" spans="5:31">
      <c r="E583" s="2"/>
      <c r="I583" s="2"/>
      <c r="M583" s="2"/>
      <c r="N583" s="2"/>
      <c r="O583" s="2"/>
      <c r="U583" s="2"/>
      <c r="Y583" s="2"/>
      <c r="AC583" s="2"/>
      <c r="AD583" s="2"/>
      <c r="AE583" s="2"/>
    </row>
    <row r="584" spans="5:31">
      <c r="E584" s="2"/>
      <c r="I584" s="2"/>
      <c r="M584" s="2"/>
      <c r="N584" s="2"/>
      <c r="O584" s="2"/>
      <c r="U584" s="2"/>
      <c r="Y584" s="2"/>
      <c r="AC584" s="2"/>
      <c r="AD584" s="2"/>
      <c r="AE584" s="2"/>
    </row>
    <row r="585" spans="5:31">
      <c r="E585" s="2"/>
      <c r="I585" s="2"/>
      <c r="M585" s="2"/>
      <c r="N585" s="2"/>
      <c r="O585" s="2"/>
      <c r="U585" s="2"/>
      <c r="Y585" s="2"/>
      <c r="AC585" s="2"/>
      <c r="AD585" s="2"/>
      <c r="AE585" s="2"/>
    </row>
    <row r="586" spans="5:31">
      <c r="E586" s="2"/>
      <c r="I586" s="2"/>
      <c r="M586" s="2"/>
      <c r="N586" s="2"/>
      <c r="O586" s="2"/>
      <c r="U586" s="2"/>
      <c r="Y586" s="2"/>
      <c r="AC586" s="2"/>
      <c r="AD586" s="2"/>
      <c r="AE586" s="2"/>
    </row>
    <row r="587" spans="5:31">
      <c r="E587" s="2"/>
      <c r="I587" s="2"/>
      <c r="M587" s="2"/>
      <c r="N587" s="2"/>
      <c r="O587" s="2"/>
      <c r="U587" s="2"/>
      <c r="Y587" s="2"/>
      <c r="AC587" s="2"/>
      <c r="AD587" s="2"/>
      <c r="AE587" s="2"/>
    </row>
    <row r="588" spans="5:31">
      <c r="E588" s="2"/>
      <c r="I588" s="2"/>
      <c r="M588" s="2"/>
      <c r="N588" s="2"/>
      <c r="O588" s="2"/>
      <c r="U588" s="2"/>
      <c r="Y588" s="2"/>
      <c r="AC588" s="2"/>
      <c r="AD588" s="2"/>
      <c r="AE588" s="2"/>
    </row>
    <row r="589" spans="5:31">
      <c r="E589" s="2"/>
      <c r="I589" s="2"/>
      <c r="M589" s="2"/>
      <c r="N589" s="2"/>
      <c r="O589" s="2"/>
      <c r="U589" s="2"/>
      <c r="Y589" s="2"/>
      <c r="AC589" s="2"/>
      <c r="AD589" s="2"/>
      <c r="AE589" s="2"/>
    </row>
    <row r="590" spans="5:31">
      <c r="E590" s="2"/>
      <c r="I590" s="2"/>
      <c r="M590" s="2"/>
      <c r="N590" s="2"/>
      <c r="O590" s="2"/>
      <c r="U590" s="2"/>
      <c r="Y590" s="2"/>
      <c r="AC590" s="2"/>
      <c r="AD590" s="2"/>
      <c r="AE590" s="2"/>
    </row>
    <row r="591" spans="5:31">
      <c r="E591" s="2"/>
      <c r="I591" s="2"/>
      <c r="M591" s="2"/>
      <c r="N591" s="2"/>
      <c r="O591" s="2"/>
      <c r="U591" s="2"/>
      <c r="Y591" s="2"/>
      <c r="AC591" s="2"/>
      <c r="AD591" s="2"/>
      <c r="AE591" s="2"/>
    </row>
    <row r="592" spans="5:31">
      <c r="E592" s="2"/>
      <c r="I592" s="2"/>
      <c r="M592" s="2"/>
      <c r="N592" s="2"/>
      <c r="O592" s="2"/>
      <c r="U592" s="2"/>
      <c r="Y592" s="2"/>
      <c r="AC592" s="2"/>
      <c r="AD592" s="2"/>
      <c r="AE592" s="2"/>
    </row>
    <row r="593" spans="5:31">
      <c r="E593" s="2"/>
      <c r="I593" s="2"/>
      <c r="M593" s="2"/>
      <c r="N593" s="2"/>
      <c r="O593" s="2"/>
      <c r="U593" s="2"/>
      <c r="Y593" s="2"/>
      <c r="AC593" s="2"/>
      <c r="AD593" s="2"/>
      <c r="AE593" s="2"/>
    </row>
    <row r="594" spans="5:31">
      <c r="E594" s="2"/>
      <c r="I594" s="2"/>
      <c r="M594" s="2"/>
      <c r="N594" s="2"/>
      <c r="O594" s="2"/>
      <c r="U594" s="2"/>
      <c r="Y594" s="2"/>
      <c r="AC594" s="2"/>
      <c r="AD594" s="2"/>
      <c r="AE594" s="2"/>
    </row>
    <row r="595" spans="5:31">
      <c r="E595" s="2"/>
      <c r="I595" s="2"/>
      <c r="M595" s="2"/>
      <c r="N595" s="2"/>
      <c r="O595" s="2"/>
      <c r="U595" s="2"/>
      <c r="Y595" s="2"/>
      <c r="AC595" s="2"/>
      <c r="AD595" s="2"/>
      <c r="AE595" s="2"/>
    </row>
    <row r="596" spans="5:31">
      <c r="E596" s="2"/>
      <c r="I596" s="2"/>
      <c r="M596" s="2"/>
      <c r="N596" s="2"/>
      <c r="O596" s="2"/>
      <c r="U596" s="2"/>
      <c r="Y596" s="2"/>
      <c r="AC596" s="2"/>
      <c r="AD596" s="2"/>
      <c r="AE596" s="2"/>
    </row>
    <row r="597" spans="5:31">
      <c r="E597" s="2"/>
      <c r="I597" s="2"/>
      <c r="M597" s="2"/>
      <c r="N597" s="2"/>
      <c r="O597" s="2"/>
      <c r="U597" s="2"/>
      <c r="Y597" s="2"/>
      <c r="AC597" s="2"/>
      <c r="AD597" s="2"/>
      <c r="AE597" s="2"/>
    </row>
    <row r="598" spans="5:31">
      <c r="E598" s="2"/>
      <c r="I598" s="2"/>
      <c r="M598" s="2"/>
      <c r="N598" s="2"/>
      <c r="O598" s="2"/>
      <c r="U598" s="2"/>
      <c r="Y598" s="2"/>
      <c r="AC598" s="2"/>
      <c r="AD598" s="2"/>
      <c r="AE598" s="2"/>
    </row>
    <row r="599" spans="5:31">
      <c r="E599" s="2"/>
      <c r="I599" s="2"/>
      <c r="M599" s="2"/>
      <c r="N599" s="2"/>
      <c r="O599" s="2"/>
      <c r="U599" s="2"/>
      <c r="Y599" s="2"/>
      <c r="AC599" s="2"/>
      <c r="AD599" s="2"/>
      <c r="AE599" s="2"/>
    </row>
    <row r="600" spans="5:31">
      <c r="E600" s="2"/>
      <c r="I600" s="2"/>
      <c r="M600" s="2"/>
      <c r="N600" s="2"/>
      <c r="O600" s="2"/>
      <c r="U600" s="2"/>
      <c r="Y600" s="2"/>
      <c r="AC600" s="2"/>
      <c r="AD600" s="2"/>
      <c r="AE600" s="2"/>
    </row>
    <row r="601" spans="5:31">
      <c r="E601" s="2"/>
      <c r="I601" s="2"/>
      <c r="M601" s="2"/>
      <c r="N601" s="2"/>
      <c r="O601" s="2"/>
      <c r="U601" s="2"/>
      <c r="Y601" s="2"/>
      <c r="AC601" s="2"/>
      <c r="AD601" s="2"/>
      <c r="AE601" s="2"/>
    </row>
    <row r="602" spans="5:31">
      <c r="E602" s="2"/>
      <c r="I602" s="2"/>
      <c r="M602" s="2"/>
      <c r="N602" s="2"/>
      <c r="O602" s="2"/>
      <c r="U602" s="2"/>
      <c r="Y602" s="2"/>
      <c r="AC602" s="2"/>
      <c r="AD602" s="2"/>
      <c r="AE602" s="2"/>
    </row>
    <row r="603" spans="5:31">
      <c r="E603" s="2"/>
      <c r="I603" s="2"/>
      <c r="M603" s="2"/>
      <c r="N603" s="2"/>
      <c r="O603" s="2"/>
      <c r="U603" s="2"/>
      <c r="Y603" s="2"/>
      <c r="AC603" s="2"/>
      <c r="AD603" s="2"/>
      <c r="AE603" s="2"/>
    </row>
    <row r="604" spans="5:31">
      <c r="E604" s="2"/>
      <c r="I604" s="2"/>
      <c r="M604" s="2"/>
      <c r="N604" s="2"/>
      <c r="O604" s="2"/>
      <c r="U604" s="2"/>
      <c r="Y604" s="2"/>
      <c r="AC604" s="2"/>
      <c r="AD604" s="2"/>
      <c r="AE604" s="2"/>
    </row>
    <row r="605" spans="5:31">
      <c r="E605" s="2"/>
      <c r="I605" s="2"/>
      <c r="M605" s="2"/>
      <c r="N605" s="2"/>
      <c r="O605" s="2"/>
      <c r="U605" s="2"/>
      <c r="Y605" s="2"/>
      <c r="AC605" s="2"/>
      <c r="AD605" s="2"/>
      <c r="AE605" s="2"/>
    </row>
    <row r="606" spans="5:31">
      <c r="E606" s="2"/>
      <c r="I606" s="2"/>
      <c r="M606" s="2"/>
      <c r="N606" s="2"/>
      <c r="O606" s="2"/>
      <c r="U606" s="2"/>
      <c r="Y606" s="2"/>
      <c r="AC606" s="2"/>
      <c r="AD606" s="2"/>
      <c r="AE606" s="2"/>
    </row>
    <row r="607" spans="5:31">
      <c r="E607" s="2"/>
      <c r="I607" s="2"/>
      <c r="M607" s="2"/>
      <c r="N607" s="2"/>
      <c r="O607" s="2"/>
      <c r="U607" s="2"/>
      <c r="Y607" s="2"/>
      <c r="AC607" s="2"/>
      <c r="AD607" s="2"/>
      <c r="AE607" s="2"/>
    </row>
    <row r="608" spans="5:31">
      <c r="E608" s="2"/>
      <c r="I608" s="2"/>
      <c r="M608" s="2"/>
      <c r="N608" s="2"/>
      <c r="O608" s="2"/>
      <c r="U608" s="2"/>
      <c r="Y608" s="2"/>
      <c r="AC608" s="2"/>
      <c r="AD608" s="2"/>
      <c r="AE608" s="2"/>
    </row>
    <row r="609" spans="5:31">
      <c r="E609" s="2"/>
      <c r="I609" s="2"/>
      <c r="M609" s="2"/>
      <c r="N609" s="2"/>
      <c r="O609" s="2"/>
      <c r="U609" s="2"/>
      <c r="Y609" s="2"/>
      <c r="AC609" s="2"/>
      <c r="AD609" s="2"/>
      <c r="AE609" s="2"/>
    </row>
    <row r="610" spans="5:31">
      <c r="E610" s="2"/>
      <c r="I610" s="2"/>
      <c r="M610" s="2"/>
      <c r="N610" s="2"/>
      <c r="O610" s="2"/>
      <c r="U610" s="2"/>
      <c r="Y610" s="2"/>
      <c r="AC610" s="2"/>
      <c r="AD610" s="2"/>
      <c r="AE610" s="2"/>
    </row>
    <row r="611" spans="5:31">
      <c r="E611" s="2"/>
      <c r="I611" s="2"/>
      <c r="M611" s="2"/>
      <c r="N611" s="2"/>
      <c r="O611" s="2"/>
      <c r="U611" s="2"/>
      <c r="Y611" s="2"/>
      <c r="AC611" s="2"/>
      <c r="AD611" s="2"/>
      <c r="AE611" s="2"/>
    </row>
    <row r="612" spans="5:31">
      <c r="E612" s="2"/>
      <c r="I612" s="2"/>
      <c r="M612" s="2"/>
      <c r="N612" s="2"/>
      <c r="O612" s="2"/>
      <c r="U612" s="2"/>
      <c r="Y612" s="2"/>
      <c r="AC612" s="2"/>
      <c r="AD612" s="2"/>
      <c r="AE612" s="2"/>
    </row>
    <row r="613" spans="5:31">
      <c r="E613" s="2"/>
      <c r="I613" s="2"/>
      <c r="M613" s="2"/>
      <c r="N613" s="2"/>
      <c r="O613" s="2"/>
      <c r="U613" s="2"/>
      <c r="Y613" s="2"/>
      <c r="AC613" s="2"/>
      <c r="AD613" s="2"/>
      <c r="AE613" s="2"/>
    </row>
    <row r="614" spans="5:31">
      <c r="E614" s="2"/>
      <c r="I614" s="2"/>
      <c r="M614" s="2"/>
      <c r="N614" s="2"/>
      <c r="O614" s="2"/>
      <c r="U614" s="2"/>
      <c r="Y614" s="2"/>
      <c r="AC614" s="2"/>
      <c r="AD614" s="2"/>
      <c r="AE614" s="2"/>
    </row>
    <row r="615" spans="5:31">
      <c r="E615" s="2"/>
      <c r="I615" s="2"/>
      <c r="M615" s="2"/>
      <c r="N615" s="2"/>
      <c r="O615" s="2"/>
      <c r="U615" s="2"/>
      <c r="Y615" s="2"/>
      <c r="AC615" s="2"/>
      <c r="AD615" s="2"/>
      <c r="AE615" s="2"/>
    </row>
    <row r="616" spans="5:31">
      <c r="E616" s="2"/>
      <c r="I616" s="2"/>
      <c r="M616" s="2"/>
      <c r="N616" s="2"/>
      <c r="O616" s="2"/>
      <c r="U616" s="2"/>
      <c r="Y616" s="2"/>
      <c r="AC616" s="2"/>
      <c r="AD616" s="2"/>
      <c r="AE616" s="2"/>
    </row>
    <row r="617" spans="5:31">
      <c r="E617" s="2"/>
      <c r="I617" s="2"/>
      <c r="M617" s="2"/>
      <c r="N617" s="2"/>
      <c r="O617" s="2"/>
      <c r="U617" s="2"/>
      <c r="Y617" s="2"/>
      <c r="AC617" s="2"/>
      <c r="AD617" s="2"/>
      <c r="AE617" s="2"/>
    </row>
    <row r="618" spans="5:31">
      <c r="E618" s="2"/>
      <c r="I618" s="2"/>
      <c r="M618" s="2"/>
      <c r="N618" s="2"/>
      <c r="O618" s="2"/>
      <c r="U618" s="2"/>
      <c r="Y618" s="2"/>
      <c r="AC618" s="2"/>
      <c r="AD618" s="2"/>
      <c r="AE618" s="2"/>
    </row>
  </sheetData>
  <phoneticPr fontId="2" type="noConversion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2018-11-21T09:37:26Z</cp:lastPrinted>
  <dcterms:created xsi:type="dcterms:W3CDTF">2018-09-20T07:17:50Z</dcterms:created>
  <dcterms:modified xsi:type="dcterms:W3CDTF">2018-11-21T09:37:28Z</dcterms:modified>
</cp:coreProperties>
</file>